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0" yWindow="60" windowWidth="18900" windowHeight="12090"/>
  </bookViews>
  <sheets>
    <sheet name="Synthèse" sheetId="3" r:id="rId1"/>
    <sheet name="Général" sheetId="1" r:id="rId2"/>
    <sheet name="Participation" sheetId="4" r:id="rId3"/>
    <sheet name="Crédit" sheetId="5" state="hidden" r:id="rId4"/>
    <sheet name="Kill" sheetId="2" r:id="rId5"/>
    <sheet name="Feuil2" sheetId="6" state="hidden" r:id="rId6"/>
    <sheet name="Feuil1" sheetId="7" state="hidden" r:id="rId7"/>
    <sheet name="Feuil3" sheetId="8" state="hidden" r:id="rId8"/>
    <sheet name="Feuil4" sheetId="9" state="hidden" r:id="rId9"/>
  </sheets>
  <definedNames>
    <definedName name="_xlnm._FilterDatabase" localSheetId="1" hidden="1">Général!$A$3:$N$3</definedName>
    <definedName name="_xlnm._FilterDatabase" localSheetId="4" hidden="1">Kill!$A$3:$N$3</definedName>
    <definedName name="_xlnm._FilterDatabase" localSheetId="2" hidden="1">Participation!$A$2:$L$2</definedName>
    <definedName name="_xlnm._FilterDatabase" localSheetId="0" hidden="1">Synthèse!$A$3:$F$3</definedName>
    <definedName name="_xlnm.Print_Area" localSheetId="0">Synthèse!$A$2:$I$24</definedName>
  </definedNames>
  <calcPr calcId="125725"/>
</workbook>
</file>

<file path=xl/calcChain.xml><?xml version="1.0" encoding="utf-8"?>
<calcChain xmlns="http://schemas.openxmlformats.org/spreadsheetml/2006/main">
  <c r="I9" i="3"/>
  <c r="D32"/>
  <c r="E32"/>
  <c r="D13"/>
  <c r="E13"/>
  <c r="N13" i="1"/>
  <c r="N53"/>
  <c r="N54"/>
  <c r="N55"/>
  <c r="N56"/>
  <c r="N57"/>
  <c r="N4"/>
  <c r="N6"/>
  <c r="N8"/>
  <c r="N5"/>
  <c r="N9"/>
  <c r="N10"/>
  <c r="N11"/>
  <c r="N12"/>
  <c r="N14"/>
  <c r="N16"/>
  <c r="N17"/>
  <c r="N18"/>
  <c r="N7"/>
  <c r="N20"/>
  <c r="N19"/>
  <c r="N21"/>
  <c r="N22"/>
  <c r="N23"/>
  <c r="N24"/>
  <c r="N25"/>
  <c r="N26"/>
  <c r="N27"/>
  <c r="N28"/>
  <c r="N29"/>
  <c r="N30"/>
  <c r="N31"/>
  <c r="N32"/>
  <c r="N33"/>
  <c r="N34"/>
  <c r="N36"/>
  <c r="N37"/>
  <c r="N38"/>
  <c r="N39"/>
  <c r="N40"/>
  <c r="N41"/>
  <c r="N15"/>
  <c r="N42"/>
  <c r="N43"/>
  <c r="N44"/>
  <c r="N45"/>
  <c r="N46"/>
  <c r="N47"/>
  <c r="N48"/>
  <c r="N49"/>
  <c r="N50"/>
  <c r="N51"/>
  <c r="N35"/>
  <c r="N52"/>
  <c r="L13"/>
  <c r="M18" i="2" s="1"/>
  <c r="M13" i="1"/>
  <c r="L53"/>
  <c r="M56" i="2" s="1"/>
  <c r="L56"/>
  <c r="M53" i="1" s="1"/>
  <c r="N56" i="2"/>
  <c r="L18"/>
  <c r="N18"/>
  <c r="L57" i="4"/>
  <c r="L56"/>
  <c r="D30" i="3"/>
  <c r="E30"/>
  <c r="L52" i="1"/>
  <c r="M53" i="2" s="1"/>
  <c r="L53"/>
  <c r="M52" i="1" s="1"/>
  <c r="N53" i="2"/>
  <c r="L55" i="4"/>
  <c r="I8" i="3"/>
  <c r="D23"/>
  <c r="E23"/>
  <c r="D44"/>
  <c r="E44"/>
  <c r="D21"/>
  <c r="E21"/>
  <c r="L54" i="1"/>
  <c r="L35"/>
  <c r="M46" i="2" s="1"/>
  <c r="L22" i="1"/>
  <c r="M16" i="2" s="1"/>
  <c r="L54"/>
  <c r="M54" i="1" s="1"/>
  <c r="M54" i="2"/>
  <c r="N54"/>
  <c r="L46"/>
  <c r="M35" i="1" s="1"/>
  <c r="N46" i="2"/>
  <c r="L54" i="4"/>
  <c r="L53"/>
  <c r="L52"/>
  <c r="N16" i="2" s="1"/>
  <c r="L16"/>
  <c r="M22" i="1" s="1"/>
  <c r="D6" i="3"/>
  <c r="E6"/>
  <c r="D20"/>
  <c r="E20"/>
  <c r="D46"/>
  <c r="E46"/>
  <c r="D47"/>
  <c r="E47"/>
  <c r="L46" i="1"/>
  <c r="M44" i="2" s="1"/>
  <c r="L21" i="1"/>
  <c r="M15" i="2" s="1"/>
  <c r="L37" i="1"/>
  <c r="M47" i="2" s="1"/>
  <c r="L47"/>
  <c r="M37" i="1" s="1"/>
  <c r="L44" i="2"/>
  <c r="M46" i="1" s="1"/>
  <c r="N44" i="2"/>
  <c r="L15"/>
  <c r="M21" i="1" s="1"/>
  <c r="L51" i="4"/>
  <c r="L50"/>
  <c r="L49"/>
  <c r="N47" i="2" s="1"/>
  <c r="L48" i="4"/>
  <c r="L1" i="1"/>
  <c r="L55" i="2"/>
  <c r="M56" i="1" s="1"/>
  <c r="N55" i="2"/>
  <c r="L57"/>
  <c r="M55" i="1" s="1"/>
  <c r="N57" i="2"/>
  <c r="L55" i="1"/>
  <c r="M57" i="2" s="1"/>
  <c r="L56" i="1"/>
  <c r="M55" i="2" s="1"/>
  <c r="L46" i="4"/>
  <c r="L47"/>
  <c r="L11" i="1"/>
  <c r="M21" i="2" s="1"/>
  <c r="L12" i="1"/>
  <c r="M6" i="2" s="1"/>
  <c r="L10" i="1"/>
  <c r="L8"/>
  <c r="L16"/>
  <c r="M14" i="2" s="1"/>
  <c r="L17" i="1"/>
  <c r="L20"/>
  <c r="M31" i="2" s="1"/>
  <c r="L14" i="1"/>
  <c r="M12" i="2" s="1"/>
  <c r="L7" i="1"/>
  <c r="M9" i="2" s="1"/>
  <c r="L23" i="1"/>
  <c r="M19" i="2" s="1"/>
  <c r="L24" i="1"/>
  <c r="M32" i="2" s="1"/>
  <c r="L9" i="1"/>
  <c r="M8" i="2" s="1"/>
  <c r="L5" i="1"/>
  <c r="M5" i="2" s="1"/>
  <c r="L26" i="1"/>
  <c r="L18"/>
  <c r="M23" i="2" s="1"/>
  <c r="L19" i="1"/>
  <c r="M30" i="2" s="1"/>
  <c r="L28" i="1"/>
  <c r="M33" i="2" s="1"/>
  <c r="L29" i="1"/>
  <c r="L31"/>
  <c r="M28" i="2" s="1"/>
  <c r="L32" i="1"/>
  <c r="M34" i="2" s="1"/>
  <c r="L33" i="1"/>
  <c r="L34"/>
  <c r="L36"/>
  <c r="M25" i="2" s="1"/>
  <c r="L6" i="1"/>
  <c r="M4" i="2" s="1"/>
  <c r="L25" i="1"/>
  <c r="M17" i="2" s="1"/>
  <c r="L39" i="1"/>
  <c r="M42" i="2" s="1"/>
  <c r="L30" i="1"/>
  <c r="M27" i="2" s="1"/>
  <c r="L44" i="1"/>
  <c r="M40" i="2" s="1"/>
  <c r="L41" i="1"/>
  <c r="M37" i="2" s="1"/>
  <c r="L45" i="1"/>
  <c r="L27"/>
  <c r="M24" i="2" s="1"/>
  <c r="L40" i="1"/>
  <c r="L47"/>
  <c r="M48" i="2" s="1"/>
  <c r="L42" i="1"/>
  <c r="L48"/>
  <c r="M49" i="2" s="1"/>
  <c r="L15" i="1"/>
  <c r="L49"/>
  <c r="L50"/>
  <c r="M51" i="2" s="1"/>
  <c r="L38" i="1"/>
  <c r="M29" i="2" s="1"/>
  <c r="L51" i="1"/>
  <c r="M52" i="2" s="1"/>
  <c r="L43" i="1"/>
  <c r="M39" i="2" s="1"/>
  <c r="L57" i="1"/>
  <c r="M58" i="2" s="1"/>
  <c r="M11"/>
  <c r="L11"/>
  <c r="M10" i="1" s="1"/>
  <c r="L14" i="2"/>
  <c r="M16" i="1" s="1"/>
  <c r="L19" i="2"/>
  <c r="M23" i="1" s="1"/>
  <c r="L5" i="2"/>
  <c r="M5" i="1" s="1"/>
  <c r="L7" i="2"/>
  <c r="M4" i="1" s="1"/>
  <c r="L21" i="2"/>
  <c r="M11" i="1" s="1"/>
  <c r="L22" i="2"/>
  <c r="M17" i="1" s="1"/>
  <c r="L20" i="2"/>
  <c r="M26" i="1" s="1"/>
  <c r="L10" i="2"/>
  <c r="M8" i="1" s="1"/>
  <c r="L28" i="2"/>
  <c r="M31" i="1" s="1"/>
  <c r="L26" i="2"/>
  <c r="L32"/>
  <c r="M24" i="1" s="1"/>
  <c r="L23" i="2"/>
  <c r="M18" i="1" s="1"/>
  <c r="L34" i="2"/>
  <c r="M32" i="1" s="1"/>
  <c r="L35" i="2"/>
  <c r="L4"/>
  <c r="M6" i="1" s="1"/>
  <c r="L27" i="2"/>
  <c r="M30" i="1" s="1"/>
  <c r="L8" i="2"/>
  <c r="M9" i="1" s="1"/>
  <c r="L30" i="2"/>
  <c r="L33"/>
  <c r="M28" i="1" s="1"/>
  <c r="L17" i="2"/>
  <c r="M25" i="1" s="1"/>
  <c r="L40" i="2"/>
  <c r="M44" i="1" s="1"/>
  <c r="L37" i="2"/>
  <c r="M41" i="1" s="1"/>
  <c r="L42" i="2"/>
  <c r="M39" i="1" s="1"/>
  <c r="L43" i="2"/>
  <c r="M45" i="1" s="1"/>
  <c r="L31" i="2"/>
  <c r="M20" i="1" s="1"/>
  <c r="L12" i="2"/>
  <c r="M14" i="1" s="1"/>
  <c r="L9" i="2"/>
  <c r="M7" i="1" s="1"/>
  <c r="L41" i="2"/>
  <c r="M29" i="1" s="1"/>
  <c r="L45" i="2"/>
  <c r="M34" i="1" s="1"/>
  <c r="L25" i="2"/>
  <c r="M36" i="1" s="1"/>
  <c r="L24" i="2"/>
  <c r="M27" i="1" s="1"/>
  <c r="L36" i="2"/>
  <c r="M40" i="1" s="1"/>
  <c r="L48" i="2"/>
  <c r="M47" i="1" s="1"/>
  <c r="L38" i="2"/>
  <c r="M42" i="1" s="1"/>
  <c r="L49" i="2"/>
  <c r="M48" i="1" s="1"/>
  <c r="L13" i="2"/>
  <c r="M15" i="1" s="1"/>
  <c r="L50" i="2"/>
  <c r="M49" i="1" s="1"/>
  <c r="L51" i="2"/>
  <c r="L29"/>
  <c r="M38" i="1" s="1"/>
  <c r="L52" i="2"/>
  <c r="M51" i="1" s="1"/>
  <c r="L39" i="2"/>
  <c r="M43" i="1" s="1"/>
  <c r="L58" i="2"/>
  <c r="M57" i="1" s="1"/>
  <c r="D9" i="3"/>
  <c r="E29"/>
  <c r="E22"/>
  <c r="E11"/>
  <c r="E10"/>
  <c r="E28"/>
  <c r="E31"/>
  <c r="E4"/>
  <c r="E33"/>
  <c r="E34"/>
  <c r="E35"/>
  <c r="E8"/>
  <c r="E15"/>
  <c r="E26"/>
  <c r="E9"/>
  <c r="E17"/>
  <c r="E36"/>
  <c r="E37"/>
  <c r="E38"/>
  <c r="E5"/>
  <c r="E39"/>
  <c r="E40"/>
  <c r="E16"/>
  <c r="E41"/>
  <c r="E42"/>
  <c r="E43"/>
  <c r="E19"/>
  <c r="E27"/>
  <c r="E12"/>
  <c r="E45"/>
  <c r="E24"/>
  <c r="E48"/>
  <c r="E49"/>
  <c r="E50"/>
  <c r="E51"/>
  <c r="E14"/>
  <c r="E7"/>
  <c r="E18"/>
  <c r="E52"/>
  <c r="E53"/>
  <c r="E54"/>
  <c r="E55"/>
  <c r="E25"/>
  <c r="N41" i="2"/>
  <c r="N49"/>
  <c r="N50"/>
  <c r="N51"/>
  <c r="N39"/>
  <c r="N58"/>
  <c r="M50" i="1"/>
  <c r="M41" i="2"/>
  <c r="M38"/>
  <c r="M50"/>
  <c r="M36"/>
  <c r="D29" i="3"/>
  <c r="D22"/>
  <c r="D11"/>
  <c r="D10"/>
  <c r="D28"/>
  <c r="D31"/>
  <c r="D4"/>
  <c r="D33"/>
  <c r="D34"/>
  <c r="D35"/>
  <c r="D8"/>
  <c r="D15"/>
  <c r="D26"/>
  <c r="D17"/>
  <c r="D36"/>
  <c r="D37"/>
  <c r="D38"/>
  <c r="D5"/>
  <c r="D39"/>
  <c r="D40"/>
  <c r="D16"/>
  <c r="D41"/>
  <c r="D42"/>
  <c r="D43"/>
  <c r="D19"/>
  <c r="D27"/>
  <c r="D12"/>
  <c r="D45"/>
  <c r="D24"/>
  <c r="D48"/>
  <c r="D49"/>
  <c r="D50"/>
  <c r="D51"/>
  <c r="D14"/>
  <c r="D7"/>
  <c r="D18"/>
  <c r="D52"/>
  <c r="D53"/>
  <c r="D54"/>
  <c r="D55"/>
  <c r="D25"/>
  <c r="N19" i="2"/>
  <c r="N35"/>
  <c r="N40"/>
  <c r="N21"/>
  <c r="N48"/>
  <c r="M43"/>
  <c r="M13"/>
  <c r="L14" i="4"/>
  <c r="L15"/>
  <c r="N14" i="2" s="1"/>
  <c r="L16" i="4"/>
  <c r="L7"/>
  <c r="L17"/>
  <c r="N8" i="2" s="1"/>
  <c r="L41" i="4"/>
  <c r="N23" i="2" s="1"/>
  <c r="L18" i="4"/>
  <c r="L30"/>
  <c r="N30" i="2" s="1"/>
  <c r="L31" i="4"/>
  <c r="N33" i="2" s="1"/>
  <c r="L8" i="4"/>
  <c r="L42"/>
  <c r="L9"/>
  <c r="L32"/>
  <c r="L3"/>
  <c r="N22" i="2" s="1"/>
  <c r="L19" i="4"/>
  <c r="L20"/>
  <c r="N20" i="2" s="1"/>
  <c r="L10" i="4"/>
  <c r="L33"/>
  <c r="L11"/>
  <c r="N17" i="2" s="1"/>
  <c r="L43" i="4"/>
  <c r="N52" i="2" s="1"/>
  <c r="L4" i="4"/>
  <c r="N45" i="2" s="1"/>
  <c r="L21" i="4"/>
  <c r="L5"/>
  <c r="N24" i="2" s="1"/>
  <c r="L34" i="4"/>
  <c r="L22"/>
  <c r="L23"/>
  <c r="N4" i="2" s="1"/>
  <c r="L35" i="4"/>
  <c r="L24"/>
  <c r="L36"/>
  <c r="L12"/>
  <c r="L13"/>
  <c r="N36" i="2" s="1"/>
  <c r="L25" i="4"/>
  <c r="L37"/>
  <c r="L26"/>
  <c r="L27"/>
  <c r="L38"/>
  <c r="L39"/>
  <c r="L28"/>
  <c r="L29"/>
  <c r="L40"/>
  <c r="N9" i="2" s="1"/>
  <c r="L44" i="4"/>
  <c r="L45"/>
  <c r="L6"/>
  <c r="N11" i="2" s="1"/>
  <c r="M45"/>
  <c r="M19" i="1"/>
  <c r="L6" i="2"/>
  <c r="M12" i="1" s="1"/>
  <c r="M33"/>
  <c r="L4"/>
  <c r="M7" i="2" s="1"/>
  <c r="M20"/>
  <c r="M10"/>
  <c r="M22"/>
  <c r="M35"/>
  <c r="B32" i="3" l="1"/>
  <c r="F32" s="1"/>
  <c r="B13"/>
  <c r="F13" s="1"/>
  <c r="N43" i="2"/>
  <c r="N13"/>
  <c r="N25"/>
  <c r="N34"/>
  <c r="B30" i="3"/>
  <c r="F30" s="1"/>
  <c r="N38" i="2"/>
  <c r="B21" i="3"/>
  <c r="F21" s="1"/>
  <c r="N32" i="2"/>
  <c r="N15"/>
  <c r="B23" i="3"/>
  <c r="F23" s="1"/>
  <c r="B44"/>
  <c r="F44" s="1"/>
  <c r="N5" i="2"/>
  <c r="B20" i="3"/>
  <c r="F20" s="1"/>
  <c r="B46"/>
  <c r="F46" s="1"/>
  <c r="B6"/>
  <c r="F6" s="1"/>
  <c r="B47"/>
  <c r="F47" s="1"/>
  <c r="N7" i="2"/>
  <c r="N31"/>
  <c r="N12"/>
  <c r="N29"/>
  <c r="N42"/>
  <c r="N37"/>
  <c r="N26"/>
  <c r="N10"/>
  <c r="N27"/>
  <c r="N28"/>
  <c r="N6"/>
  <c r="B51" i="3"/>
  <c r="F51" s="1"/>
  <c r="B33"/>
  <c r="F33" s="1"/>
  <c r="B11"/>
  <c r="F11" s="1"/>
  <c r="B10"/>
  <c r="F10" s="1"/>
  <c r="B35"/>
  <c r="F35" s="1"/>
  <c r="B22"/>
  <c r="F22" s="1"/>
  <c r="B37"/>
  <c r="F37" s="1"/>
  <c r="B4"/>
  <c r="F4" s="1"/>
  <c r="B9"/>
  <c r="F9" s="1"/>
  <c r="B31"/>
  <c r="F31" s="1"/>
  <c r="B16"/>
  <c r="F16" s="1"/>
  <c r="B17"/>
  <c r="F17" s="1"/>
  <c r="B48"/>
  <c r="F48" s="1"/>
  <c r="B41"/>
  <c r="F41" s="1"/>
  <c r="B19"/>
  <c r="F19" s="1"/>
  <c r="B38"/>
  <c r="F38" s="1"/>
  <c r="B8"/>
  <c r="F8" s="1"/>
  <c r="B26"/>
  <c r="F26" s="1"/>
  <c r="B28"/>
  <c r="F28" s="1"/>
  <c r="B27"/>
  <c r="F27" s="1"/>
  <c r="B5"/>
  <c r="F5" s="1"/>
  <c r="B15"/>
  <c r="F15" s="1"/>
  <c r="B45"/>
  <c r="F45" s="1"/>
  <c r="B40"/>
  <c r="F40" s="1"/>
  <c r="B14"/>
  <c r="F14" s="1"/>
  <c r="B7"/>
  <c r="F7" s="1"/>
  <c r="B12"/>
  <c r="F12" s="1"/>
  <c r="B39"/>
  <c r="F39" s="1"/>
  <c r="B55"/>
  <c r="F55" s="1"/>
  <c r="B50"/>
  <c r="F50" s="1"/>
  <c r="B43"/>
  <c r="F43" s="1"/>
  <c r="B18"/>
  <c r="F18" s="1"/>
  <c r="B42"/>
  <c r="F42" s="1"/>
  <c r="B54"/>
  <c r="F54" s="1"/>
  <c r="B49"/>
  <c r="F49" s="1"/>
  <c r="B36"/>
  <c r="F36" s="1"/>
  <c r="B34"/>
  <c r="F34" s="1"/>
  <c r="B29"/>
  <c r="F29" s="1"/>
  <c r="B52"/>
  <c r="F52" s="1"/>
  <c r="B24"/>
  <c r="F24" s="1"/>
  <c r="B53"/>
  <c r="F53" s="1"/>
  <c r="B25"/>
  <c r="F25" s="1"/>
  <c r="M26" i="2"/>
</calcChain>
</file>

<file path=xl/sharedStrings.xml><?xml version="1.0" encoding="utf-8"?>
<sst xmlns="http://schemas.openxmlformats.org/spreadsheetml/2006/main" count="277" uniqueCount="98">
  <si>
    <t>Pseudo</t>
  </si>
  <si>
    <t>TOTAL</t>
  </si>
  <si>
    <t>Staco91</t>
  </si>
  <si>
    <t>Monegasc91</t>
  </si>
  <si>
    <t>PiHey90</t>
  </si>
  <si>
    <t>Franckas</t>
  </si>
  <si>
    <t>Mandrake</t>
  </si>
  <si>
    <t>Kilkoy</t>
  </si>
  <si>
    <t>Léon</t>
  </si>
  <si>
    <t>Titi</t>
  </si>
  <si>
    <t>ThierryB</t>
  </si>
  <si>
    <t>WalkingBear</t>
  </si>
  <si>
    <t>Bullamax</t>
  </si>
  <si>
    <t>Djoulax</t>
  </si>
  <si>
    <t>Badmaan</t>
  </si>
  <si>
    <t>Oddlines</t>
  </si>
  <si>
    <t>Psyblunt</t>
  </si>
  <si>
    <t>JinRiver</t>
  </si>
  <si>
    <t>Costinha</t>
  </si>
  <si>
    <t>Gerem</t>
  </si>
  <si>
    <t>Tof</t>
  </si>
  <si>
    <t>PM</t>
  </si>
  <si>
    <t>Picsou</t>
  </si>
  <si>
    <t>Alcyd</t>
  </si>
  <si>
    <t>Papaours</t>
  </si>
  <si>
    <t>Stocos</t>
  </si>
  <si>
    <t>AA13</t>
  </si>
  <si>
    <t>Manches</t>
  </si>
  <si>
    <t>Base</t>
  </si>
  <si>
    <t>Classement</t>
  </si>
  <si>
    <t>Kill</t>
  </si>
  <si>
    <t>Nombre de participations</t>
  </si>
  <si>
    <t>Jetons récoltés</t>
  </si>
  <si>
    <t>Kill Average</t>
  </si>
  <si>
    <t>Participation</t>
  </si>
  <si>
    <t>Havana</t>
  </si>
  <si>
    <t>Glad</t>
  </si>
  <si>
    <t>SGEL92</t>
  </si>
  <si>
    <t>Gesse</t>
  </si>
  <si>
    <t>Pitsea</t>
  </si>
  <si>
    <t>Déo</t>
  </si>
  <si>
    <t>Mtth</t>
  </si>
  <si>
    <t>Patou</t>
  </si>
  <si>
    <t>Woopay</t>
  </si>
  <si>
    <t>Yeti</t>
  </si>
  <si>
    <t>Tof1511</t>
  </si>
  <si>
    <t>Cyrt</t>
  </si>
  <si>
    <t>DDC</t>
  </si>
  <si>
    <t>Gilou</t>
  </si>
  <si>
    <t>4betlight</t>
  </si>
  <si>
    <t>Juju</t>
  </si>
  <si>
    <t>Loic</t>
  </si>
  <si>
    <t>Ney</t>
  </si>
  <si>
    <t>Prizepool provisoire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</si>
  <si>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</si>
  <si>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</si>
  <si>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</si>
  <si>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</si>
  <si>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</si>
  <si>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</si>
  <si>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</si>
  <si>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</si>
  <si>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</si>
  <si>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</si>
  <si>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Classement Général Estival 2021</t>
  </si>
  <si>
    <t>Classement Kill Estival 2021</t>
  </si>
  <si>
    <t>Class Average</t>
  </si>
  <si>
    <t>Nb Joueurs qualifiés</t>
  </si>
  <si>
    <t>Nb Joueurs ITM</t>
  </si>
  <si>
    <t>5 euros</t>
  </si>
  <si>
    <t xml:space="preserve">Patou </t>
  </si>
  <si>
    <t>0,5 cts</t>
  </si>
  <si>
    <t>Seng Sok</t>
  </si>
  <si>
    <t>Flozzer</t>
  </si>
  <si>
    <t>Jojow</t>
  </si>
  <si>
    <t>Cresus400</t>
  </si>
  <si>
    <t>Alex</t>
  </si>
  <si>
    <t>Marakchi</t>
  </si>
  <si>
    <t>Romu91</t>
  </si>
  <si>
    <t>Naudin</t>
  </si>
  <si>
    <t>Mitte</t>
  </si>
  <si>
    <t>Criss0511</t>
  </si>
  <si>
    <t>Jack Teller</t>
  </si>
  <si>
    <t>Morhad</t>
  </si>
  <si>
    <t>2ème</t>
  </si>
  <si>
    <t>3ème</t>
  </si>
  <si>
    <t>4ème</t>
  </si>
  <si>
    <t>5ème</t>
  </si>
  <si>
    <t>6ème</t>
  </si>
  <si>
    <t>1er</t>
  </si>
  <si>
    <t xml:space="preserve">Finale Estival : Répartition Jetons </t>
  </si>
  <si>
    <t>T470</t>
  </si>
  <si>
    <t>T290</t>
  </si>
  <si>
    <t>T180</t>
  </si>
  <si>
    <t>T110</t>
  </si>
  <si>
    <t>T70</t>
  </si>
  <si>
    <t>T40</t>
  </si>
  <si>
    <t xml:space="preserve"> 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</si>
</sst>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2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7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7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0">
    <border>
      <left/>
      <right/>
      <top/>
      <bottom/>
      <diagonal/>
    </border>
    <border>
      <left style="thin">
        <color theme="7"/>
      </left>
      <right/>
      <top/>
      <bottom/>
      <diagonal/>
    </border>
    <border>
      <left/>
      <right style="thin">
        <color theme="7"/>
      </right>
      <top/>
      <bottom/>
      <diagonal/>
    </border>
    <border>
      <left style="medium">
        <color theme="7"/>
      </left>
      <right style="medium">
        <color theme="7"/>
      </right>
      <top style="medium">
        <color theme="7"/>
      </top>
      <bottom/>
      <diagonal/>
    </border>
    <border>
      <left style="medium">
        <color theme="7"/>
      </left>
      <right style="medium">
        <color theme="7"/>
      </right>
      <top/>
      <bottom/>
      <diagonal/>
    </border>
    <border>
      <left style="medium">
        <color theme="7"/>
      </left>
      <right style="thin">
        <color theme="7"/>
      </right>
      <top/>
      <bottom/>
      <diagonal/>
    </border>
    <border>
      <left/>
      <right style="thin">
        <color theme="8"/>
      </right>
      <top/>
      <bottom/>
      <diagonal/>
    </border>
    <border>
      <left/>
      <right/>
      <top style="medium">
        <color theme="8"/>
      </top>
      <bottom/>
      <diagonal/>
    </border>
    <border>
      <left/>
      <right style="medium">
        <color theme="8"/>
      </right>
      <top style="medium">
        <color theme="8"/>
      </top>
      <bottom/>
      <diagonal/>
    </border>
    <border>
      <left style="medium">
        <color theme="8"/>
      </left>
      <right style="thin">
        <color theme="8"/>
      </right>
      <top/>
      <bottom/>
      <diagonal/>
    </border>
    <border>
      <left/>
      <right style="medium">
        <color theme="8"/>
      </right>
      <top/>
      <bottom/>
      <diagonal/>
    </border>
    <border>
      <left style="medium">
        <color theme="8"/>
      </left>
      <right style="medium">
        <color theme="8"/>
      </right>
      <top style="medium">
        <color theme="8"/>
      </top>
      <bottom/>
      <diagonal/>
    </border>
    <border>
      <left style="medium">
        <color theme="8"/>
      </left>
      <right style="medium">
        <color theme="8"/>
      </right>
      <top/>
      <bottom/>
      <diagonal/>
    </border>
    <border>
      <left/>
      <right/>
      <top style="thin">
        <color theme="7"/>
      </top>
      <bottom/>
      <diagonal/>
    </border>
    <border>
      <left/>
      <right style="thin">
        <color theme="8"/>
      </right>
      <top style="medium">
        <color theme="8"/>
      </top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/>
      <right/>
      <top/>
      <bottom style="medium">
        <color theme="4"/>
      </bottom>
      <diagonal/>
    </border>
    <border>
      <left style="medium">
        <color theme="4"/>
      </left>
      <right style="medium">
        <color theme="4"/>
      </right>
      <top/>
      <bottom style="medium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 style="medium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 style="medium">
        <color theme="4"/>
      </left>
      <right style="thin">
        <color theme="4"/>
      </right>
      <top/>
      <bottom/>
      <diagonal/>
    </border>
    <border>
      <left style="medium">
        <color theme="4"/>
      </left>
      <right style="thin">
        <color theme="4"/>
      </right>
      <top/>
      <bottom style="medium">
        <color theme="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/>
      <diagonal/>
    </border>
    <border>
      <left/>
      <right style="medium">
        <color theme="4"/>
      </right>
      <top/>
      <bottom/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medium">
        <color theme="4"/>
      </left>
      <right/>
      <top/>
      <bottom style="medium">
        <color theme="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3" fontId="3" fillId="0" borderId="13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/>
    </xf>
    <xf numFmtId="3" fontId="3" fillId="0" borderId="18" xfId="0" applyNumberFormat="1" applyFont="1" applyBorder="1" applyAlignment="1">
      <alignment horizontal="center" vertical="center"/>
    </xf>
    <xf numFmtId="3" fontId="2" fillId="0" borderId="21" xfId="0" applyNumberFormat="1" applyFont="1" applyBorder="1" applyAlignment="1">
      <alignment horizontal="center" vertical="center"/>
    </xf>
    <xf numFmtId="3" fontId="3" fillId="0" borderId="22" xfId="0" applyNumberFormat="1" applyFont="1" applyBorder="1" applyAlignment="1">
      <alignment horizontal="center" vertical="center"/>
    </xf>
    <xf numFmtId="3" fontId="3" fillId="0" borderId="20" xfId="0" applyNumberFormat="1" applyFont="1" applyBorder="1" applyAlignment="1">
      <alignment horizontal="center" vertical="center"/>
    </xf>
    <xf numFmtId="3" fontId="2" fillId="0" borderId="23" xfId="0" applyNumberFormat="1" applyFont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25" xfId="0" applyNumberFormat="1" applyFont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/>
    <xf numFmtId="3" fontId="2" fillId="3" borderId="0" xfId="0" applyNumberFormat="1" applyFont="1" applyFill="1" applyAlignment="1">
      <alignment horizontal="center" vertical="center"/>
    </xf>
    <xf numFmtId="0" fontId="0" fillId="3" borderId="0" xfId="0" quotePrefix="1" applyFill="1" applyAlignment="1">
      <alignment horizontal="right"/>
    </xf>
    <xf numFmtId="3" fontId="7" fillId="0" borderId="24" xfId="0" applyNumberFormat="1" applyFont="1" applyBorder="1" applyAlignment="1">
      <alignment horizontal="center" vertical="center"/>
    </xf>
    <xf numFmtId="3" fontId="7" fillId="6" borderId="26" xfId="0" applyNumberFormat="1" applyFont="1" applyFill="1" applyBorder="1" applyAlignment="1">
      <alignment horizontal="center" vertical="center"/>
    </xf>
    <xf numFmtId="3" fontId="6" fillId="0" borderId="27" xfId="0" applyNumberFormat="1" applyFont="1" applyBorder="1" applyAlignment="1">
      <alignment horizontal="center" vertical="center"/>
    </xf>
    <xf numFmtId="3" fontId="7" fillId="6" borderId="25" xfId="0" applyNumberFormat="1" applyFont="1" applyFill="1" applyBorder="1" applyAlignment="1">
      <alignment horizontal="center" vertical="center"/>
    </xf>
    <xf numFmtId="3" fontId="6" fillId="6" borderId="28" xfId="0" applyNumberFormat="1" applyFont="1" applyFill="1" applyBorder="1" applyAlignment="1">
      <alignment horizontal="center" vertical="center"/>
    </xf>
    <xf numFmtId="164" fontId="6" fillId="6" borderId="17" xfId="1" applyNumberFormat="1" applyFont="1" applyFill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/>
    </xf>
    <xf numFmtId="3" fontId="10" fillId="0" borderId="0" xfId="0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  <xf numFmtId="3" fontId="10" fillId="0" borderId="5" xfId="0" applyNumberFormat="1" applyFont="1" applyBorder="1" applyAlignment="1">
      <alignment horizontal="center" vertical="center"/>
    </xf>
    <xf numFmtId="3" fontId="9" fillId="0" borderId="24" xfId="0" applyNumberFormat="1" applyFont="1" applyBorder="1" applyAlignment="1">
      <alignment horizontal="center" vertical="center"/>
    </xf>
    <xf numFmtId="3" fontId="9" fillId="0" borderId="22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164" fontId="6" fillId="6" borderId="27" xfId="1" applyNumberFormat="1" applyFont="1" applyFill="1" applyBorder="1" applyAlignment="1">
      <alignment horizontal="center" vertical="center"/>
    </xf>
    <xf numFmtId="3" fontId="7" fillId="6" borderId="18" xfId="0" applyNumberFormat="1" applyFont="1" applyFill="1" applyBorder="1" applyAlignment="1">
      <alignment horizontal="center" vertical="center"/>
    </xf>
    <xf numFmtId="3" fontId="7" fillId="0" borderId="18" xfId="0" applyNumberFormat="1" applyFont="1" applyBorder="1" applyAlignment="1">
      <alignment horizontal="center" vertical="center"/>
    </xf>
    <xf numFmtId="3" fontId="7" fillId="6" borderId="15" xfId="0" applyNumberFormat="1" applyFont="1" applyFill="1" applyBorder="1" applyAlignment="1">
      <alignment horizontal="center" vertical="center"/>
    </xf>
    <xf numFmtId="3" fontId="7" fillId="0" borderId="29" xfId="0" applyNumberFormat="1" applyFont="1" applyBorder="1" applyAlignment="1">
      <alignment horizontal="center" vertical="center"/>
    </xf>
    <xf numFmtId="164" fontId="6" fillId="0" borderId="27" xfId="1" applyNumberFormat="1" applyFont="1" applyBorder="1" applyAlignment="1">
      <alignment horizontal="center" vertical="center"/>
    </xf>
    <xf numFmtId="164" fontId="6" fillId="0" borderId="28" xfId="1" applyNumberFormat="1" applyFont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50"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center" textRotation="0" wrapText="0" indent="0" relativeIndent="0" justifyLastLine="0" shrinkToFit="0" mergeCell="0" readingOrder="0"/>
    </dxf>
    <dxf>
      <border diagonalUp="0" diagonalDown="0">
        <left style="medium">
          <color theme="8"/>
        </left>
        <right style="medium">
          <color theme="8"/>
        </right>
        <top style="medium">
          <color theme="8"/>
        </top>
        <bottom style="medium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medium">
          <color theme="8"/>
        </left>
        <right style="medium">
          <color theme="8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auto="1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mergeCell="0" readingOrder="0"/>
      <border diagonalUp="0" diagonalDown="0" outline="0">
        <left/>
        <right style="thin">
          <color auto="1"/>
        </right>
        <top/>
        <bottom/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mergeCell="0" readingOrder="0"/>
      <border diagonalUp="0" diagonalDown="0" outline="0">
        <left/>
        <right style="thin">
          <color auto="1"/>
        </right>
        <top/>
        <bottom/>
      </border>
    </dxf>
    <dxf>
      <border diagonalUp="0" diagonalDown="0">
        <left style="medium">
          <color theme="8"/>
        </left>
        <right style="medium">
          <color theme="8"/>
        </right>
        <top style="medium">
          <color theme="8"/>
        </top>
        <bottom style="medium">
          <color theme="8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  <alignment horizontal="center" vertical="center" textRotation="0" wrapText="0" indent="0" relativeIndent="0" justifyLastLine="0" shrinkToFit="0" mergeCell="0" readingOrder="0"/>
    </dxf>
    <dxf>
      <border diagonalUp="0" diagonalDown="0">
        <left style="medium">
          <color theme="7"/>
        </left>
        <right style="medium">
          <color theme="7"/>
        </right>
        <top style="medium">
          <color theme="7"/>
        </top>
        <bottom style="medium">
          <color theme="7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  <alignment horizontal="center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  <alignment horizontal="center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  <alignment horizontal="center" vertical="center" textRotation="0" wrapText="0" indent="0" relativeIndent="0" justifyLastLine="0" shrinkToFit="0" mergeCell="0" readingOrder="0"/>
      <border diagonalUp="0" diagonalDown="0">
        <left style="medium">
          <color theme="7"/>
        </left>
        <right style="thin">
          <color theme="7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center" textRotation="0" wrapText="0" indent="0" relativeIndent="0" justifyLastLine="0" shrinkToFit="0" mergeCell="0" readingOrder="0"/>
      <border diagonalUp="0" diagonalDown="0">
        <left style="medium">
          <color theme="7"/>
        </left>
        <right style="medium">
          <color theme="7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  <alignment horizontal="center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  <alignment horizontal="center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  <alignment horizontal="center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  <alignment horizontal="center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  <alignment horizontal="center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  <alignment horizontal="center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  <alignment horizontal="center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  <alignment horizontal="center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  <alignment horizontal="center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  <alignment horizontal="center" vertical="center" textRotation="0" wrapText="0" indent="0" relativeIndent="0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  <alignment horizontal="center" vertical="center" textRotation="0" wrapText="0" indent="0" relativeIndent="0" justifyLastLine="0" shrinkToFit="0" mergeCell="0" readingOrder="0"/>
    </dxf>
    <dxf>
      <border diagonalUp="0" diagonalDown="0">
        <left style="medium">
          <color theme="7"/>
        </left>
        <right style="medium">
          <color theme="7"/>
        </right>
        <top style="medium">
          <color theme="7"/>
        </top>
        <bottom style="medium">
          <color theme="7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  <alignment horizontal="center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center" textRotation="0" wrapText="0" indent="0" relativeIndent="255" justifyLastLine="0" shrinkToFit="0" mergeCell="0" readingOrder="0"/>
      <border diagonalUp="0" diagonalDown="0" outline="0">
        <left style="medium">
          <color theme="4"/>
        </left>
        <right style="medium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center" textRotation="0" wrapText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center" textRotation="0" wrapText="0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7" name="Tableau7" displayName="Tableau7" ref="A3:F55" totalsRowShown="0" headerRowDxfId="49" dataDxfId="48">
  <autoFilter ref="A3:F55"/>
  <sortState ref="A4:F55">
    <sortCondition descending="1" ref="F3:F55"/>
  </sortState>
  <tableColumns count="6">
    <tableColumn id="1" name="Pseudo" dataDxfId="47"/>
    <tableColumn id="2" name="Base" dataDxfId="46">
      <calculatedColumnFormula>+IF(SUM(C4:E4)&gt;0,7500,0)</calculatedColumnFormula>
    </tableColumn>
    <tableColumn id="3" name="Manches" dataDxfId="45"/>
    <tableColumn id="4" name="Classement" dataDxfId="44">
      <calculatedColumnFormula>VLOOKUP(A4,Général!$A$3:$O$111,15,FALSE)</calculatedColumnFormula>
    </tableColumn>
    <tableColumn id="5" name="Kill" dataDxfId="43">
      <calculatedColumnFormula>VLOOKUP(A4,Kill!$A$3:$O$112,15,FALSE)</calculatedColumnFormula>
    </tableColumn>
    <tableColumn id="6" name="Jetons récoltés" dataDxfId="42">
      <calculatedColumnFormula>SUM(B4:E4)</calculatedColumnFormula>
    </tableColumn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2" name="Tableau2" displayName="Tableau2" ref="A3:N57" totalsRowShown="0" headerRowDxfId="41" dataDxfId="40" tableBorderDxfId="39">
  <autoFilter ref="A3:N57"/>
  <sortState ref="A4:N57">
    <sortCondition descending="1" ref="L3:L57"/>
  </sortState>
  <tableColumns count="14">
    <tableColumn id="1" name="Pseudo" dataDxfId="38"/>
    <tableColumn id="2" name="1" dataDxfId="37"/>
    <tableColumn id="3" name="2" dataDxfId="36"/>
    <tableColumn id="4" name="3" dataDxfId="35"/>
    <tableColumn id="5" name="4" dataDxfId="34"/>
    <tableColumn id="6" name="5" dataDxfId="33"/>
    <tableColumn id="7" name="6" dataDxfId="32"/>
    <tableColumn id="8" name="7" dataDxfId="31"/>
    <tableColumn id="9" name="8" dataDxfId="30"/>
    <tableColumn id="10" name="9" dataDxfId="29"/>
    <tableColumn id="11" name="10" dataDxfId="28"/>
    <tableColumn id="12" name="TOTAL" dataDxfId="27">
      <calculatedColumnFormula>+SUM(B4:K4)</calculatedColumnFormula>
    </tableColumn>
    <tableColumn id="13" name="Kill Average" dataDxfId="26">
      <calculatedColumnFormula>VLOOKUP(A4,Kill!$A$3:$L$112,12,FALSE)</calculatedColumnFormula>
    </tableColumn>
    <tableColumn id="14" name="Participation" dataDxfId="0">
      <calculatedColumnFormula>VLOOKUP(A4,Participation!$A$2:$L$57,12,FALSE)</calculatedColumnFormula>
    </tableColumn>
  </tableColumns>
  <tableStyleInfo name="TableStyleLight5" showFirstColumn="0" showLastColumn="0" showRowStripes="1" showColumnStripes="0"/>
</table>
</file>

<file path=xl/tables/table3.xml><?xml version="1.0" encoding="utf-8"?>
<table xmlns="http://schemas.openxmlformats.org/spreadsheetml/2006/main" id="3" name="Tableau3" displayName="Tableau3" ref="O3:O13" totalsRowShown="0" headerRowDxfId="25" dataDxfId="24" tableBorderDxfId="23">
  <autoFilter ref="O3:O13"/>
  <tableColumns count="1">
    <tableColumn id="1" name="Jetons récoltés" dataDxfId="22"/>
  </tableColumns>
  <tableStyleInfo name="TableStyleLight5" showFirstColumn="0" showLastColumn="0" showRowStripes="1" showColumnStripes="0"/>
</table>
</file>

<file path=xl/tables/table4.xml><?xml version="1.0" encoding="utf-8"?>
<table xmlns="http://schemas.openxmlformats.org/spreadsheetml/2006/main" id="5" name="Tableau5" displayName="Tableau5" ref="A3:N58" totalsRowShown="0" headerRowDxfId="21" dataDxfId="20" tableBorderDxfId="19">
  <autoFilter ref="A3:N58"/>
  <sortState ref="A4:N58">
    <sortCondition descending="1" ref="L3:L58"/>
  </sortState>
  <tableColumns count="14">
    <tableColumn id="1" name="Pseudo" dataDxfId="18"/>
    <tableColumn id="2" name="1" dataDxfId="17"/>
    <tableColumn id="3" name="2" dataDxfId="16"/>
    <tableColumn id="4" name="3" dataDxfId="15"/>
    <tableColumn id="5" name="4" dataDxfId="14"/>
    <tableColumn id="6" name="5" dataDxfId="13"/>
    <tableColumn id="7" name="6" dataDxfId="12"/>
    <tableColumn id="8" name="7" dataDxfId="11"/>
    <tableColumn id="9" name="8" dataDxfId="10"/>
    <tableColumn id="10" name="9" dataDxfId="9"/>
    <tableColumn id="11" name="10" dataDxfId="8"/>
    <tableColumn id="12" name="TOTAL" dataDxfId="7">
      <calculatedColumnFormula>+SUM(B4:K4)</calculatedColumnFormula>
    </tableColumn>
    <tableColumn id="13" name="Class Average" dataDxfId="6">
      <calculatedColumnFormula>VLOOKUP(A4,Général!$A$3:$L$111,12,FALSE)</calculatedColumnFormula>
    </tableColumn>
    <tableColumn id="14" name="Participation" dataDxfId="5">
      <calculatedColumnFormula>VLOOKUP(A4,Participation!$A$2:$L$100,12,FALSE)</calculatedColumnFormula>
    </tableColumn>
  </tableColumns>
  <tableStyleInfo name="TableStyleLight6" showFirstColumn="0" showLastColumn="0" showRowStripes="1" showColumnStripes="0"/>
</table>
</file>

<file path=xl/tables/table5.xml><?xml version="1.0" encoding="utf-8"?>
<table xmlns="http://schemas.openxmlformats.org/spreadsheetml/2006/main" id="6" name="Tableau6" displayName="Tableau6" ref="O3:O8" totalsRowShown="0" headerRowDxfId="4" dataDxfId="3" tableBorderDxfId="2">
  <autoFilter ref="O3:O8"/>
  <tableColumns count="1">
    <tableColumn id="1" name="Jetons récoltés" dataDxfId="1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</sheetPr>
  <dimension ref="A1:AG99"/>
  <sheetViews>
    <sheetView tabSelected="1" zoomScale="80" zoomScaleNormal="80" workbookViewId="0"/>
  </sheetViews>
  <sheetFormatPr baseColWidth="10" defaultRowHeight="14.5"/>
  <cols>
    <col min="1" max="6" width="16.81640625" customWidth="1"/>
    <col min="8" max="8" width="23.90625" bestFit="1" customWidth="1"/>
    <col min="10" max="10" width="22.26953125" bestFit="1" customWidth="1"/>
  </cols>
  <sheetData>
    <row r="1" spans="1:33" ht="20" customHeight="1" thickBot="1">
      <c r="A1" s="2"/>
      <c r="B1" s="2"/>
      <c r="C1" s="2"/>
      <c r="D1" s="2"/>
      <c r="E1" s="2"/>
      <c r="F1" s="2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</row>
    <row r="2" spans="1:33" ht="33.5" customHeight="1" thickBot="1">
      <c r="A2" s="52" t="s">
        <v>90</v>
      </c>
      <c r="B2" s="53"/>
      <c r="C2" s="53"/>
      <c r="D2" s="53"/>
      <c r="E2" s="53"/>
      <c r="F2" s="54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</row>
    <row r="3" spans="1:33" ht="20" customHeight="1">
      <c r="A3" s="25" t="s">
        <v>0</v>
      </c>
      <c r="B3" s="5" t="s">
        <v>28</v>
      </c>
      <c r="C3" s="5" t="s">
        <v>27</v>
      </c>
      <c r="D3" s="5" t="s">
        <v>29</v>
      </c>
      <c r="E3" s="5" t="s">
        <v>30</v>
      </c>
      <c r="F3" s="28" t="s">
        <v>32</v>
      </c>
      <c r="G3" s="36"/>
      <c r="H3" s="36" t="s">
        <v>97</v>
      </c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</row>
    <row r="4" spans="1:33" ht="20" customHeight="1">
      <c r="A4" s="27" t="s">
        <v>21</v>
      </c>
      <c r="B4" s="31">
        <f>+IF(SUM(C4:E4)&gt;0,7500,0)</f>
        <v>7500</v>
      </c>
      <c r="C4" s="5">
        <v>6000</v>
      </c>
      <c r="D4" s="5">
        <f>VLOOKUP(A4,Général!$A$3:$O$111,15,FALSE)</f>
        <v>10000</v>
      </c>
      <c r="E4" s="5">
        <f>VLOOKUP(A4,Kill!$A$3:$O$112,15,FALSE)</f>
        <v>1000</v>
      </c>
      <c r="F4" s="29">
        <f>SUM(B4:E4)</f>
        <v>24500</v>
      </c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</row>
    <row r="5" spans="1:33" ht="20" customHeight="1">
      <c r="A5" s="32" t="s">
        <v>25</v>
      </c>
      <c r="B5" s="5">
        <f>+IF(SUM(C5:E5)&gt;0,7500,0)</f>
        <v>7500</v>
      </c>
      <c r="C5" s="5">
        <v>4000</v>
      </c>
      <c r="D5" s="5">
        <f>VLOOKUP(A5,Général!$A$3:$O$111,15,FALSE)</f>
        <v>7000</v>
      </c>
      <c r="E5" s="5">
        <f>VLOOKUP(A5,Kill!$A$3:$O$112,15,FALSE)</f>
        <v>2500</v>
      </c>
      <c r="F5" s="29">
        <f>SUM(B5:E5)</f>
        <v>21000</v>
      </c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</row>
    <row r="6" spans="1:33" ht="20" customHeight="1">
      <c r="A6" s="32" t="s">
        <v>17</v>
      </c>
      <c r="B6" s="5">
        <f>+IF(SUM(C6:E6)&gt;0,7500,0)</f>
        <v>7500</v>
      </c>
      <c r="C6" s="5">
        <v>2000</v>
      </c>
      <c r="D6" s="5">
        <f>VLOOKUP(A6,Général!$A$3:$O$111,15,FALSE)</f>
        <v>8000</v>
      </c>
      <c r="E6" s="5">
        <f>VLOOKUP(A6,Kill!$A$3:$O$112,15,FALSE)</f>
        <v>2000</v>
      </c>
      <c r="F6" s="29">
        <f>SUM(B6:E6)</f>
        <v>19500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</row>
    <row r="7" spans="1:33" ht="20" customHeight="1" thickBot="1">
      <c r="A7" s="32" t="s">
        <v>50</v>
      </c>
      <c r="B7" s="5">
        <f>+IF(SUM(C7:E7)&gt;0,7500,0)</f>
        <v>7500</v>
      </c>
      <c r="C7" s="5">
        <v>4000</v>
      </c>
      <c r="D7" s="5">
        <f>VLOOKUP(A7,Général!$A$3:$O$111,15,FALSE)</f>
        <v>6000</v>
      </c>
      <c r="E7" s="5">
        <f>VLOOKUP(A7,Kill!$A$3:$O$112,15,FALSE)</f>
        <v>0</v>
      </c>
      <c r="F7" s="29">
        <f>SUM(B7:E7)</f>
        <v>17500</v>
      </c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</row>
    <row r="8" spans="1:33" ht="20" customHeight="1">
      <c r="A8" s="32" t="s">
        <v>9</v>
      </c>
      <c r="B8" s="5">
        <f>+IF(SUM(C8:E8)&gt;0,7500,0)</f>
        <v>7500</v>
      </c>
      <c r="C8" s="5">
        <v>4000</v>
      </c>
      <c r="D8" s="5">
        <f>VLOOKUP(A8,Général!$A$3:$O$111,15,FALSE)</f>
        <v>5500</v>
      </c>
      <c r="E8" s="5">
        <f>VLOOKUP(A8,Kill!$A$3:$O$112,15,FALSE)</f>
        <v>0</v>
      </c>
      <c r="F8" s="29">
        <f>SUM(B8:E8)</f>
        <v>17000</v>
      </c>
      <c r="G8" s="36"/>
      <c r="H8" s="40" t="s">
        <v>53</v>
      </c>
      <c r="I8" s="44">
        <f>+Général!L1*5</f>
        <v>1160</v>
      </c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</row>
    <row r="9" spans="1:33" ht="20" customHeight="1">
      <c r="A9" s="32" t="s">
        <v>2</v>
      </c>
      <c r="B9" s="5">
        <f>+IF(SUM(C9:E9)&gt;0,7500,0)</f>
        <v>7500</v>
      </c>
      <c r="C9" s="5">
        <v>4000</v>
      </c>
      <c r="D9" s="5">
        <f>VLOOKUP(A9,Général!$A$3:$O$111,15,FALSE)</f>
        <v>5000</v>
      </c>
      <c r="E9" s="5">
        <f>VLOOKUP(A9,Kill!$A$3:$O$112,15,FALSE)</f>
        <v>500</v>
      </c>
      <c r="F9" s="29">
        <f>SUM(B9:E9)</f>
        <v>17000</v>
      </c>
      <c r="G9" s="36"/>
      <c r="H9" s="39" t="s">
        <v>67</v>
      </c>
      <c r="I9" s="41">
        <f>COUNTA(F4:F24)</f>
        <v>21</v>
      </c>
      <c r="J9" s="38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</row>
    <row r="10" spans="1:33" ht="20" customHeight="1" thickBot="1">
      <c r="A10" s="32" t="s">
        <v>10</v>
      </c>
      <c r="B10" s="5">
        <f>+IF(SUM(C10:E10)&gt;0,7500,0)</f>
        <v>7500</v>
      </c>
      <c r="C10" s="5">
        <v>2000</v>
      </c>
      <c r="D10" s="5">
        <f>VLOOKUP(A10,Général!$A$3:$O$111,15,FALSE)</f>
        <v>3500</v>
      </c>
      <c r="E10" s="5">
        <f>VLOOKUP(A10,Kill!$A$3:$O$112,15,FALSE)</f>
        <v>1500</v>
      </c>
      <c r="F10" s="29">
        <f>SUM(B10:E10)</f>
        <v>14500</v>
      </c>
      <c r="G10" s="36"/>
      <c r="H10" s="42" t="s">
        <v>68</v>
      </c>
      <c r="I10" s="43">
        <v>6</v>
      </c>
      <c r="J10" s="38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</row>
    <row r="11" spans="1:33" ht="20" customHeight="1" thickBot="1">
      <c r="A11" s="32" t="s">
        <v>12</v>
      </c>
      <c r="B11" s="5">
        <f>+IF(SUM(C11:E11)&gt;0,7500,0)</f>
        <v>7500</v>
      </c>
      <c r="C11" s="5">
        <v>2000</v>
      </c>
      <c r="D11" s="5">
        <f>VLOOKUP(A11,Général!$A$3:$O$111,15,FALSE)</f>
        <v>4500</v>
      </c>
      <c r="E11" s="5">
        <f>VLOOKUP(A11,Kill!$A$3:$O$112,15,FALSE)</f>
        <v>0</v>
      </c>
      <c r="F11" s="29">
        <f>SUM(B11:E11)</f>
        <v>14000</v>
      </c>
      <c r="G11" s="36"/>
      <c r="H11" s="36"/>
      <c r="I11" s="36"/>
      <c r="J11" s="38"/>
      <c r="K11" s="36"/>
      <c r="L11" s="36"/>
      <c r="M11" s="36"/>
      <c r="N11" s="36"/>
      <c r="O11" s="36"/>
      <c r="P11" s="36"/>
      <c r="Q11" s="36"/>
      <c r="R11" s="36"/>
      <c r="S11" s="36"/>
    </row>
    <row r="12" spans="1:33" ht="20" customHeight="1">
      <c r="A12" s="32" t="s">
        <v>16</v>
      </c>
      <c r="B12" s="5">
        <f>+IF(SUM(C12:E12)&gt;0,7500,0)</f>
        <v>7500</v>
      </c>
      <c r="C12" s="5">
        <v>2000</v>
      </c>
      <c r="D12" s="5">
        <f>VLOOKUP(A12,Général!$A$3:$O$111,15,FALSE)</f>
        <v>4000</v>
      </c>
      <c r="E12" s="5">
        <f>VLOOKUP(A12,Kill!$A$3:$O$112,15,FALSE)</f>
        <v>0</v>
      </c>
      <c r="F12" s="29">
        <f>SUM(B12:E12)</f>
        <v>13500</v>
      </c>
      <c r="G12" s="36"/>
      <c r="H12" s="61" t="s">
        <v>89</v>
      </c>
      <c r="I12" s="44" t="s">
        <v>91</v>
      </c>
      <c r="J12" s="38"/>
      <c r="K12" s="36"/>
      <c r="L12" s="36"/>
      <c r="M12" s="36"/>
      <c r="N12" s="36"/>
      <c r="O12" s="36"/>
      <c r="P12" s="36"/>
      <c r="Q12" s="36"/>
      <c r="R12" s="36"/>
      <c r="S12" s="36"/>
    </row>
    <row r="13" spans="1:33" ht="20" customHeight="1">
      <c r="A13" s="32" t="s">
        <v>82</v>
      </c>
      <c r="B13" s="5">
        <f>+IF(SUM(C13:E13)&gt;0,7500,0)</f>
        <v>7500</v>
      </c>
      <c r="C13" s="5">
        <v>2000</v>
      </c>
      <c r="D13" s="5">
        <f>VLOOKUP(A13,Général!$A$3:$O$111,15,FALSE)</f>
        <v>3000</v>
      </c>
      <c r="E13" s="5">
        <f>VLOOKUP(A13,Kill!$A$3:$O$112,15,FALSE)</f>
        <v>0</v>
      </c>
      <c r="F13" s="29">
        <f>SUM(B13:E13)</f>
        <v>12500</v>
      </c>
      <c r="G13" s="36"/>
      <c r="H13" s="60" t="s">
        <v>84</v>
      </c>
      <c r="I13" s="63" t="s">
        <v>92</v>
      </c>
      <c r="J13" s="38"/>
      <c r="K13" s="36"/>
      <c r="L13" s="36"/>
      <c r="M13" s="36"/>
      <c r="N13" s="36"/>
      <c r="O13" s="36"/>
      <c r="P13" s="36"/>
      <c r="Q13" s="36"/>
      <c r="R13" s="36"/>
      <c r="S13" s="36"/>
    </row>
    <row r="14" spans="1:33" ht="20" customHeight="1">
      <c r="A14" s="32" t="s">
        <v>47</v>
      </c>
      <c r="B14" s="5">
        <f>+IF(SUM(C14:E14)&gt;0,7500,0)</f>
        <v>7500</v>
      </c>
      <c r="C14" s="5">
        <v>2000</v>
      </c>
      <c r="D14" s="5">
        <f>VLOOKUP(A14,Général!$A$3:$O$111,15,FALSE)</f>
        <v>0</v>
      </c>
      <c r="E14" s="5">
        <f>VLOOKUP(A14,Kill!$A$3:$O$112,15,FALSE)</f>
        <v>0</v>
      </c>
      <c r="F14" s="29">
        <f>SUM(B14:E14)</f>
        <v>9500</v>
      </c>
      <c r="G14" s="36"/>
      <c r="H14" s="59" t="s">
        <v>85</v>
      </c>
      <c r="I14" s="58" t="s">
        <v>93</v>
      </c>
      <c r="J14" s="38"/>
      <c r="K14" s="36"/>
      <c r="L14" s="36"/>
      <c r="M14" s="36"/>
      <c r="N14" s="36"/>
      <c r="O14" s="36"/>
      <c r="P14" s="36"/>
      <c r="Q14" s="36"/>
      <c r="R14" s="36"/>
      <c r="S14" s="36"/>
    </row>
    <row r="15" spans="1:33" ht="20" customHeight="1">
      <c r="A15" s="32" t="s">
        <v>6</v>
      </c>
      <c r="B15" s="5">
        <f>+IF(SUM(C15:E15)&gt;0,7500,0)</f>
        <v>7500</v>
      </c>
      <c r="C15" s="5">
        <v>2000</v>
      </c>
      <c r="D15" s="5">
        <f>VLOOKUP(A15,Général!$A$3:$O$111,15,FALSE)</f>
        <v>0</v>
      </c>
      <c r="E15" s="5">
        <f>VLOOKUP(A15,Kill!$A$3:$O$112,15,FALSE)</f>
        <v>0</v>
      </c>
      <c r="F15" s="29">
        <f>SUM(B15:E15)</f>
        <v>9500</v>
      </c>
      <c r="G15" s="36"/>
      <c r="H15" s="60" t="s">
        <v>86</v>
      </c>
      <c r="I15" s="63" t="s">
        <v>94</v>
      </c>
      <c r="J15" s="36"/>
      <c r="K15" s="36"/>
      <c r="L15" s="36"/>
      <c r="M15" s="36"/>
      <c r="N15" s="36"/>
      <c r="O15" s="36"/>
      <c r="P15" s="36"/>
      <c r="Q15" s="36"/>
    </row>
    <row r="16" spans="1:33" ht="20" customHeight="1">
      <c r="A16" s="32" t="s">
        <v>45</v>
      </c>
      <c r="B16" s="5">
        <f>+IF(SUM(C16:E16)&gt;0,7500,0)</f>
        <v>7500</v>
      </c>
      <c r="C16" s="5">
        <v>2000</v>
      </c>
      <c r="D16" s="5">
        <f>VLOOKUP(A16,Général!$A$3:$O$111,15,FALSE)</f>
        <v>0</v>
      </c>
      <c r="E16" s="5">
        <f>VLOOKUP(A16,Kill!$A$3:$O$112,15,FALSE)</f>
        <v>0</v>
      </c>
      <c r="F16" s="29">
        <f>SUM(B16:E16)</f>
        <v>9500</v>
      </c>
      <c r="G16" s="36"/>
      <c r="H16" s="59" t="s">
        <v>87</v>
      </c>
      <c r="I16" s="58" t="s">
        <v>95</v>
      </c>
      <c r="J16" s="36"/>
      <c r="K16" s="36"/>
      <c r="L16" s="36"/>
      <c r="M16" s="36"/>
      <c r="N16" s="36"/>
      <c r="O16" s="36"/>
      <c r="P16" s="36"/>
      <c r="Q16" s="36"/>
    </row>
    <row r="17" spans="1:19" ht="20" customHeight="1" thickBot="1">
      <c r="A17" s="32" t="s">
        <v>13</v>
      </c>
      <c r="B17" s="5">
        <f>+IF(SUM(C17:E17)&gt;0,7500,0)</f>
        <v>7500</v>
      </c>
      <c r="C17" s="5">
        <v>2000</v>
      </c>
      <c r="D17" s="5">
        <f>VLOOKUP(A17,Général!$A$3:$O$111,15,FALSE)</f>
        <v>0</v>
      </c>
      <c r="E17" s="5">
        <f>VLOOKUP(A17,Kill!$A$3:$O$112,15,FALSE)</f>
        <v>0</v>
      </c>
      <c r="F17" s="29">
        <f>SUM(B17:E17)</f>
        <v>9500</v>
      </c>
      <c r="G17" s="36"/>
      <c r="H17" s="62" t="s">
        <v>88</v>
      </c>
      <c r="I17" s="64" t="s">
        <v>96</v>
      </c>
      <c r="J17" s="36"/>
      <c r="K17" s="36"/>
      <c r="L17" s="36"/>
      <c r="M17" s="36"/>
      <c r="N17" s="36"/>
      <c r="O17" s="36"/>
      <c r="P17" s="36"/>
      <c r="Q17" s="36"/>
    </row>
    <row r="18" spans="1:19" ht="20" customHeight="1">
      <c r="A18" s="32" t="s">
        <v>3</v>
      </c>
      <c r="B18" s="5">
        <f>+IF(SUM(C18:E18)&gt;0,7500,0)</f>
        <v>7500</v>
      </c>
      <c r="C18" s="5">
        <v>2000</v>
      </c>
      <c r="D18" s="5">
        <f>VLOOKUP(A18,Général!$A$3:$O$111,15,FALSE)</f>
        <v>0</v>
      </c>
      <c r="E18" s="5">
        <f>VLOOKUP(A18,Kill!$A$3:$O$112,15,FALSE)</f>
        <v>0</v>
      </c>
      <c r="F18" s="29">
        <f>SUM(B18:E18)</f>
        <v>9500</v>
      </c>
      <c r="G18" s="36"/>
      <c r="H18" s="38"/>
      <c r="I18" s="36"/>
      <c r="J18" s="36"/>
      <c r="K18" s="36"/>
      <c r="L18" s="36"/>
      <c r="M18" s="36"/>
      <c r="N18" s="36"/>
      <c r="O18" s="36"/>
      <c r="P18" s="36"/>
      <c r="Q18" s="36"/>
    </row>
    <row r="19" spans="1:19" ht="20" customHeight="1">
      <c r="A19" s="32" t="s">
        <v>11</v>
      </c>
      <c r="B19" s="5">
        <f>+IF(SUM(C19:E19)&gt;0,7500,0)</f>
        <v>7500</v>
      </c>
      <c r="C19" s="5">
        <v>2000</v>
      </c>
      <c r="D19" s="5">
        <f>VLOOKUP(A19,Général!$A$3:$O$111,15,FALSE)</f>
        <v>0</v>
      </c>
      <c r="E19" s="5">
        <f>VLOOKUP(A19,Kill!$A$3:$O$112,15,FALSE)</f>
        <v>0</v>
      </c>
      <c r="F19" s="29">
        <f>SUM(B19:E19)</f>
        <v>9500</v>
      </c>
      <c r="G19" s="36"/>
      <c r="H19" s="38"/>
      <c r="I19" s="36"/>
      <c r="J19" s="36"/>
      <c r="K19" s="36"/>
      <c r="L19" s="36"/>
      <c r="M19" s="36"/>
      <c r="N19" s="36"/>
      <c r="O19" s="36"/>
      <c r="P19" s="36"/>
      <c r="Q19" s="36"/>
    </row>
    <row r="20" spans="1:19" ht="20" customHeight="1">
      <c r="A20" s="32" t="s">
        <v>76</v>
      </c>
      <c r="B20" s="5">
        <f>+IF(SUM(C20:E20)&gt;0,7500,0)</f>
        <v>7500</v>
      </c>
      <c r="C20" s="5">
        <v>2000</v>
      </c>
      <c r="D20" s="5">
        <f>VLOOKUP(A20,Général!$A$3:$O$111,15,FALSE)</f>
        <v>0</v>
      </c>
      <c r="E20" s="5">
        <f>VLOOKUP(A20,Kill!$A$3:$O$112,15,FALSE)</f>
        <v>0</v>
      </c>
      <c r="F20" s="29">
        <f>SUM(B20:E20)</f>
        <v>9500</v>
      </c>
      <c r="G20" s="36"/>
      <c r="H20" s="38"/>
      <c r="I20" s="36"/>
      <c r="J20" s="36"/>
      <c r="K20" s="36"/>
      <c r="L20" s="36"/>
      <c r="M20" s="36"/>
      <c r="N20" s="36"/>
      <c r="O20" s="36"/>
      <c r="P20" s="36"/>
      <c r="Q20" s="36"/>
    </row>
    <row r="21" spans="1:19" ht="20" customHeight="1">
      <c r="A21" s="32" t="s">
        <v>78</v>
      </c>
      <c r="B21" s="5">
        <f>+IF(SUM(C21:E21)&gt;0,7500,0)</f>
        <v>7500</v>
      </c>
      <c r="C21" s="5">
        <v>2000</v>
      </c>
      <c r="D21" s="5">
        <f>VLOOKUP(A21,Général!$A$3:$O$111,15,FALSE)</f>
        <v>0</v>
      </c>
      <c r="E21" s="5">
        <f>VLOOKUP(A21,Kill!$A$3:$O$112,15,FALSE)</f>
        <v>0</v>
      </c>
      <c r="F21" s="29">
        <f>SUM(B21:E21)</f>
        <v>9500</v>
      </c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</row>
    <row r="22" spans="1:19" ht="20" customHeight="1">
      <c r="A22" s="32" t="s">
        <v>37</v>
      </c>
      <c r="B22" s="5">
        <f>+IF(SUM(C22:E22)&gt;0,7500,0)</f>
        <v>7500</v>
      </c>
      <c r="C22" s="5">
        <v>2000</v>
      </c>
      <c r="D22" s="5">
        <f>VLOOKUP(A22,Général!$A$3:$O$111,15,FALSE)</f>
        <v>0</v>
      </c>
      <c r="E22" s="5">
        <f>VLOOKUP(A22,Kill!$A$3:$O$112,15,FALSE)</f>
        <v>0</v>
      </c>
      <c r="F22" s="29">
        <f>SUM(B22:E22)</f>
        <v>9500</v>
      </c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</row>
    <row r="23" spans="1:19" ht="20" customHeight="1">
      <c r="A23" s="32" t="s">
        <v>79</v>
      </c>
      <c r="B23" s="5">
        <f>+IF(SUM(C23:E23)&gt;0,7500,0)</f>
        <v>7500</v>
      </c>
      <c r="C23" s="5">
        <v>2000</v>
      </c>
      <c r="D23" s="5">
        <f>VLOOKUP(A23,Général!$A$3:$O$111,15,FALSE)</f>
        <v>0</v>
      </c>
      <c r="E23" s="5">
        <f>VLOOKUP(A23,Kill!$A$3:$O$112,15,FALSE)</f>
        <v>0</v>
      </c>
      <c r="F23" s="29">
        <f>SUM(B23:E23)</f>
        <v>9500</v>
      </c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</row>
    <row r="24" spans="1:19" ht="20" customHeight="1">
      <c r="A24" s="32" t="s">
        <v>38</v>
      </c>
      <c r="B24" s="5">
        <f>+IF(SUM(C24:E24)&gt;0,7500,0)</f>
        <v>7500</v>
      </c>
      <c r="C24" s="5">
        <v>2000</v>
      </c>
      <c r="D24" s="5">
        <f>VLOOKUP(A24,Général!$A$3:$O$111,15,FALSE)</f>
        <v>0</v>
      </c>
      <c r="E24" s="5">
        <f>VLOOKUP(A24,Kill!$A$3:$O$112,15,FALSE)</f>
        <v>0</v>
      </c>
      <c r="F24" s="29">
        <f>SUM(B24:E24)</f>
        <v>9500</v>
      </c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</row>
    <row r="25" spans="1:19" ht="20" customHeight="1">
      <c r="A25" s="32" t="s">
        <v>15</v>
      </c>
      <c r="B25" s="5">
        <f>+IF(SUM(C25:E25)&gt;0,7500,0)</f>
        <v>0</v>
      </c>
      <c r="C25" s="5">
        <v>0</v>
      </c>
      <c r="D25" s="5">
        <f>VLOOKUP(A25,Général!$A$3:$O$111,15,FALSE)</f>
        <v>0</v>
      </c>
      <c r="E25" s="5">
        <f>VLOOKUP(A25,Kill!$A$3:$O$112,15,FALSE)</f>
        <v>0</v>
      </c>
      <c r="F25" s="29">
        <f>SUM(B25:E25)</f>
        <v>0</v>
      </c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</row>
    <row r="26" spans="1:19" ht="20" customHeight="1">
      <c r="A26" s="32" t="s">
        <v>14</v>
      </c>
      <c r="B26" s="5">
        <f>+IF(SUM(C26:E26)&gt;0,7500,0)</f>
        <v>0</v>
      </c>
      <c r="C26" s="5">
        <v>0</v>
      </c>
      <c r="D26" s="5">
        <f>VLOOKUP(A26,Général!$A$3:$O$111,15,FALSE)</f>
        <v>0</v>
      </c>
      <c r="E26" s="5">
        <f>VLOOKUP(A26,Kill!$A$3:$O$112,15,FALSE)</f>
        <v>0</v>
      </c>
      <c r="F26" s="29">
        <f>SUM(B26:E26)</f>
        <v>0</v>
      </c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</row>
    <row r="27" spans="1:19" ht="20" customHeight="1">
      <c r="A27" s="32" t="s">
        <v>18</v>
      </c>
      <c r="B27" s="5">
        <f>+IF(SUM(C27:E27)&gt;0,7500,0)</f>
        <v>0</v>
      </c>
      <c r="C27" s="5">
        <v>0</v>
      </c>
      <c r="D27" s="5">
        <f>VLOOKUP(A27,Général!$A$3:$O$111,15,FALSE)</f>
        <v>0</v>
      </c>
      <c r="E27" s="5">
        <f>VLOOKUP(A27,Kill!$A$3:$O$112,15,FALSE)</f>
        <v>0</v>
      </c>
      <c r="F27" s="29">
        <f>SUM(B27:E27)</f>
        <v>0</v>
      </c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</row>
    <row r="28" spans="1:19" ht="20" customHeight="1">
      <c r="A28" s="32" t="s">
        <v>7</v>
      </c>
      <c r="B28" s="5">
        <f>+IF(SUM(C28:E28)&gt;0,7500,0)</f>
        <v>0</v>
      </c>
      <c r="C28" s="5">
        <v>0</v>
      </c>
      <c r="D28" s="5">
        <f>VLOOKUP(A28,Général!$A$3:$O$111,15,FALSE)</f>
        <v>0</v>
      </c>
      <c r="E28" s="5">
        <f>VLOOKUP(A28,Kill!$A$3:$O$112,15,FALSE)</f>
        <v>0</v>
      </c>
      <c r="F28" s="29">
        <f>SUM(B28:E28)</f>
        <v>0</v>
      </c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</row>
    <row r="29" spans="1:19" ht="20" customHeight="1">
      <c r="A29" s="32" t="s">
        <v>36</v>
      </c>
      <c r="B29" s="5">
        <f>+IF(SUM(C29:E29)&gt;0,7500,0)</f>
        <v>0</v>
      </c>
      <c r="C29" s="5">
        <v>0</v>
      </c>
      <c r="D29" s="5">
        <f>VLOOKUP(A29,Général!$A$3:$O$111,15,FALSE)</f>
        <v>0</v>
      </c>
      <c r="E29" s="5">
        <f>VLOOKUP(A29,Kill!$A$3:$O$112,15,FALSE)</f>
        <v>0</v>
      </c>
      <c r="F29" s="29">
        <f>SUM(B29:E29)</f>
        <v>0</v>
      </c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</row>
    <row r="30" spans="1:19" ht="20" customHeight="1">
      <c r="A30" s="49" t="s">
        <v>81</v>
      </c>
      <c r="B30" s="46">
        <f>+IF(SUM(C30:E30)&gt;0,7500,0)</f>
        <v>0</v>
      </c>
      <c r="C30" s="46">
        <v>0</v>
      </c>
      <c r="D30" s="46">
        <f>VLOOKUP(A30,Général!$A$3:$O$111,15,FALSE)</f>
        <v>0</v>
      </c>
      <c r="E30" s="46">
        <f>VLOOKUP(A30,Kill!$A$3:$O$112,15,FALSE)</f>
        <v>0</v>
      </c>
      <c r="F30" s="50">
        <f>SUM(B30:E30)</f>
        <v>0</v>
      </c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</row>
    <row r="31" spans="1:19" ht="20" customHeight="1">
      <c r="A31" s="32" t="s">
        <v>19</v>
      </c>
      <c r="B31" s="5">
        <f>+IF(SUM(C31:E31)&gt;0,7500,0)</f>
        <v>0</v>
      </c>
      <c r="C31" s="5">
        <v>0</v>
      </c>
      <c r="D31" s="5">
        <f>VLOOKUP(A31,Général!$A$3:$O$111,15,FALSE)</f>
        <v>0</v>
      </c>
      <c r="E31" s="5">
        <f>VLOOKUP(A31,Kill!$A$3:$O$112,15,FALSE)</f>
        <v>0</v>
      </c>
      <c r="F31" s="29">
        <f>SUM(B31:E31)</f>
        <v>0</v>
      </c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</row>
    <row r="32" spans="1:19" ht="20" customHeight="1">
      <c r="A32" s="32" t="s">
        <v>83</v>
      </c>
      <c r="B32" s="5">
        <f>+IF(SUM(C32:E32)&gt;0,7500,0)</f>
        <v>0</v>
      </c>
      <c r="C32" s="5">
        <v>0</v>
      </c>
      <c r="D32" s="5">
        <f>VLOOKUP(A32,Général!$A$3:$O$111,15,FALSE)</f>
        <v>0</v>
      </c>
      <c r="E32" s="5">
        <f>VLOOKUP(A32,Kill!$A$3:$O$112,15,FALSE)</f>
        <v>0</v>
      </c>
      <c r="F32" s="29">
        <f>SUM(B32:E32)</f>
        <v>0</v>
      </c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</row>
    <row r="33" spans="1:19" ht="20" customHeight="1">
      <c r="A33" s="32" t="s">
        <v>5</v>
      </c>
      <c r="B33" s="5">
        <f>+IF(SUM(C33:E33)&gt;0,7500,0)</f>
        <v>0</v>
      </c>
      <c r="C33" s="5">
        <v>0</v>
      </c>
      <c r="D33" s="5">
        <f>VLOOKUP(A33,Général!$A$3:$O$111,15,FALSE)</f>
        <v>0</v>
      </c>
      <c r="E33" s="5">
        <f>VLOOKUP(A33,Kill!$A$3:$O$112,15,FALSE)</f>
        <v>0</v>
      </c>
      <c r="F33" s="29">
        <f>SUM(B33:E33)</f>
        <v>0</v>
      </c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</row>
    <row r="34" spans="1:19" ht="20" customHeight="1">
      <c r="A34" s="32" t="s">
        <v>24</v>
      </c>
      <c r="B34" s="5">
        <f>+IF(SUM(C34:E34)&gt;0,7500,0)</f>
        <v>0</v>
      </c>
      <c r="C34" s="5">
        <v>0</v>
      </c>
      <c r="D34" s="5">
        <f>VLOOKUP(A34,Général!$A$3:$O$111,15,FALSE)</f>
        <v>0</v>
      </c>
      <c r="E34" s="5">
        <f>VLOOKUP(A34,Kill!$A$3:$O$112,15,FALSE)</f>
        <v>0</v>
      </c>
      <c r="F34" s="29">
        <f>SUM(B34:E34)</f>
        <v>0</v>
      </c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</row>
    <row r="35" spans="1:19" ht="20" customHeight="1">
      <c r="A35" s="32" t="s">
        <v>42</v>
      </c>
      <c r="B35" s="5">
        <f>+IF(SUM(C35:E35)&gt;0,7500,0)</f>
        <v>0</v>
      </c>
      <c r="C35" s="5">
        <v>0</v>
      </c>
      <c r="D35" s="5">
        <f>VLOOKUP(A35,Général!$A$3:$O$111,15,FALSE)</f>
        <v>0</v>
      </c>
      <c r="E35" s="5">
        <f>VLOOKUP(A35,Kill!$A$3:$O$112,15,FALSE)</f>
        <v>0</v>
      </c>
      <c r="F35" s="29">
        <f>SUM(B35:E35)</f>
        <v>0</v>
      </c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</row>
    <row r="36" spans="1:19" ht="20" customHeight="1">
      <c r="A36" s="32" t="s">
        <v>20</v>
      </c>
      <c r="B36" s="5">
        <f>+IF(SUM(C36:E36)&gt;0,7500,0)</f>
        <v>0</v>
      </c>
      <c r="C36" s="5">
        <v>0</v>
      </c>
      <c r="D36" s="5">
        <f>VLOOKUP(A36,Général!$A$3:$O$111,15,FALSE)</f>
        <v>0</v>
      </c>
      <c r="E36" s="5">
        <f>VLOOKUP(A36,Kill!$A$3:$O$112,15,FALSE)</f>
        <v>0</v>
      </c>
      <c r="F36" s="29">
        <f>SUM(B36:E36)</f>
        <v>0</v>
      </c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</row>
    <row r="37" spans="1:19" ht="20" customHeight="1">
      <c r="A37" s="32" t="s">
        <v>22</v>
      </c>
      <c r="B37" s="5">
        <f>+IF(SUM(C37:E37)&gt;0,7500,0)</f>
        <v>0</v>
      </c>
      <c r="C37" s="5">
        <v>0</v>
      </c>
      <c r="D37" s="5">
        <f>VLOOKUP(A37,Général!$A$3:$O$111,15,FALSE)</f>
        <v>0</v>
      </c>
      <c r="E37" s="5">
        <f>VLOOKUP(A37,Kill!$A$3:$O$112,15,FALSE)</f>
        <v>0</v>
      </c>
      <c r="F37" s="29">
        <f>SUM(B37:E37)</f>
        <v>0</v>
      </c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</row>
    <row r="38" spans="1:19" ht="20" customHeight="1">
      <c r="A38" s="32" t="s">
        <v>39</v>
      </c>
      <c r="B38" s="5">
        <f>+IF(SUM(C38:E38)&gt;0,7500,0)</f>
        <v>0</v>
      </c>
      <c r="C38" s="5">
        <v>0</v>
      </c>
      <c r="D38" s="5">
        <f>VLOOKUP(A38,Général!$A$3:$O$111,15,FALSE)</f>
        <v>0</v>
      </c>
      <c r="E38" s="5">
        <f>VLOOKUP(A38,Kill!$A$3:$O$112,15,FALSE)</f>
        <v>0</v>
      </c>
      <c r="F38" s="29">
        <f>SUM(B38:E38)</f>
        <v>0</v>
      </c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</row>
    <row r="39" spans="1:19" ht="20" customHeight="1">
      <c r="A39" s="32" t="s">
        <v>40</v>
      </c>
      <c r="B39" s="5">
        <f>+IF(SUM(C39:E39)&gt;0,7500,0)</f>
        <v>0</v>
      </c>
      <c r="C39" s="5">
        <v>0</v>
      </c>
      <c r="D39" s="5">
        <f>VLOOKUP(A39,Général!$A$3:$O$111,15,FALSE)</f>
        <v>0</v>
      </c>
      <c r="E39" s="5">
        <f>VLOOKUP(A39,Kill!$A$3:$O$112,15,FALSE)</f>
        <v>0</v>
      </c>
      <c r="F39" s="29">
        <f>SUM(B39:E39)</f>
        <v>0</v>
      </c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</row>
    <row r="40" spans="1:19" ht="20" customHeight="1">
      <c r="A40" s="32" t="s">
        <v>43</v>
      </c>
      <c r="B40" s="5">
        <f>+IF(SUM(C40:E40)&gt;0,7500,0)</f>
        <v>0</v>
      </c>
      <c r="C40" s="5">
        <v>0</v>
      </c>
      <c r="D40" s="5">
        <f>VLOOKUP(A40,Général!$A$3:$O$111,15,FALSE)</f>
        <v>0</v>
      </c>
      <c r="E40" s="5">
        <f>VLOOKUP(A40,Kill!$A$3:$O$112,15,FALSE)</f>
        <v>0</v>
      </c>
      <c r="F40" s="29">
        <f>SUM(B40:E40)</f>
        <v>0</v>
      </c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</row>
    <row r="41" spans="1:19" ht="20" customHeight="1">
      <c r="A41" s="32" t="s">
        <v>23</v>
      </c>
      <c r="B41" s="5">
        <f>+IF(SUM(C41:E41)&gt;0,7500,0)</f>
        <v>0</v>
      </c>
      <c r="C41" s="5">
        <v>0</v>
      </c>
      <c r="D41" s="5">
        <f>VLOOKUP(A41,Général!$A$3:$O$111,15,FALSE)</f>
        <v>0</v>
      </c>
      <c r="E41" s="5">
        <f>VLOOKUP(A41,Kill!$A$3:$O$112,15,FALSE)</f>
        <v>0</v>
      </c>
      <c r="F41" s="29">
        <f>SUM(B41:E41)</f>
        <v>0</v>
      </c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</row>
    <row r="42" spans="1:19" ht="20" customHeight="1">
      <c r="A42" s="32" t="s">
        <v>48</v>
      </c>
      <c r="B42" s="5">
        <f>+IF(SUM(C42:E42)&gt;0,7500,0)</f>
        <v>0</v>
      </c>
      <c r="C42" s="5">
        <v>0</v>
      </c>
      <c r="D42" s="5">
        <f>VLOOKUP(A42,Général!$A$3:$O$111,15,FALSE)</f>
        <v>0</v>
      </c>
      <c r="E42" s="5">
        <f>VLOOKUP(A42,Kill!$A$3:$O$112,15,FALSE)</f>
        <v>0</v>
      </c>
      <c r="F42" s="29">
        <f>SUM(B42:E42)</f>
        <v>0</v>
      </c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</row>
    <row r="43" spans="1:19" ht="20" customHeight="1">
      <c r="A43" s="32" t="s">
        <v>49</v>
      </c>
      <c r="B43" s="5">
        <f>+IF(SUM(C43:E43)&gt;0,7500,0)</f>
        <v>0</v>
      </c>
      <c r="C43" s="5">
        <v>0</v>
      </c>
      <c r="D43" s="5">
        <f>VLOOKUP(A43,Général!$A$3:$O$111,15,FALSE)</f>
        <v>0</v>
      </c>
      <c r="E43" s="5">
        <f>VLOOKUP(A43,Kill!$A$3:$O$112,15,FALSE)</f>
        <v>0</v>
      </c>
      <c r="F43" s="29">
        <f>SUM(B43:E43)</f>
        <v>0</v>
      </c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</row>
    <row r="44" spans="1:19" ht="20" customHeight="1">
      <c r="A44" s="32" t="s">
        <v>80</v>
      </c>
      <c r="B44" s="5">
        <f>+IF(SUM(C44:E44)&gt;0,7500,0)</f>
        <v>0</v>
      </c>
      <c r="C44" s="5">
        <v>0</v>
      </c>
      <c r="D44" s="5">
        <f>VLOOKUP(A44,Général!$A$3:$O$111,15,FALSE)</f>
        <v>0</v>
      </c>
      <c r="E44" s="5">
        <f>VLOOKUP(A44,Kill!$A$3:$O$112,15,FALSE)</f>
        <v>0</v>
      </c>
      <c r="F44" s="29">
        <f>SUM(B44:E44)</f>
        <v>0</v>
      </c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</row>
    <row r="45" spans="1:19" ht="20" customHeight="1">
      <c r="A45" s="32" t="s">
        <v>8</v>
      </c>
      <c r="B45" s="5">
        <f>+IF(SUM(C45:E45)&gt;0,7500,0)</f>
        <v>0</v>
      </c>
      <c r="C45" s="5">
        <v>0</v>
      </c>
      <c r="D45" s="5">
        <f>VLOOKUP(A45,Général!$A$3:$O$111,15,FALSE)</f>
        <v>0</v>
      </c>
      <c r="E45" s="5">
        <f>VLOOKUP(A45,Kill!$A$3:$O$112,15,FALSE)</f>
        <v>0</v>
      </c>
      <c r="F45" s="29">
        <f>SUM(B45:E45)</f>
        <v>0</v>
      </c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</row>
    <row r="46" spans="1:19" ht="20" customHeight="1">
      <c r="A46" s="32" t="s">
        <v>77</v>
      </c>
      <c r="B46" s="5">
        <f>+IF(SUM(C46:E46)&gt;0,7500,0)</f>
        <v>0</v>
      </c>
      <c r="C46" s="5">
        <v>0</v>
      </c>
      <c r="D46" s="5">
        <f>VLOOKUP(A46,Général!$A$3:$O$111,15,FALSE)</f>
        <v>0</v>
      </c>
      <c r="E46" s="5">
        <f>VLOOKUP(A46,Kill!$A$3:$O$112,15,FALSE)</f>
        <v>0</v>
      </c>
      <c r="F46" s="29">
        <f>SUM(B46:E46)</f>
        <v>0</v>
      </c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</row>
    <row r="47" spans="1:19" ht="20" customHeight="1">
      <c r="A47" s="32" t="s">
        <v>75</v>
      </c>
      <c r="B47" s="5">
        <f>+IF(SUM(C47:E47)&gt;0,7500,0)</f>
        <v>0</v>
      </c>
      <c r="C47" s="5">
        <v>0</v>
      </c>
      <c r="D47" s="5">
        <f>VLOOKUP(A47,Général!$A$3:$O$111,15,FALSE)</f>
        <v>0</v>
      </c>
      <c r="E47" s="5">
        <f>VLOOKUP(A47,Kill!$A$3:$O$112,15,FALSE)</f>
        <v>0</v>
      </c>
      <c r="F47" s="29">
        <f>SUM(B47:E47)</f>
        <v>0</v>
      </c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</row>
    <row r="48" spans="1:19" ht="20" customHeight="1">
      <c r="A48" s="32" t="s">
        <v>26</v>
      </c>
      <c r="B48" s="5">
        <f>+IF(SUM(C48:E48)&gt;0,7500,0)</f>
        <v>0</v>
      </c>
      <c r="C48" s="5">
        <v>0</v>
      </c>
      <c r="D48" s="5">
        <f>VLOOKUP(A48,Général!$A$3:$O$111,15,FALSE)</f>
        <v>0</v>
      </c>
      <c r="E48" s="5">
        <f>VLOOKUP(A48,Kill!$A$3:$O$112,15,FALSE)</f>
        <v>0</v>
      </c>
      <c r="F48" s="29">
        <f>SUM(B48:E48)</f>
        <v>0</v>
      </c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</row>
    <row r="49" spans="1:20" ht="20" customHeight="1">
      <c r="A49" s="32" t="s">
        <v>41</v>
      </c>
      <c r="B49" s="5">
        <f>+IF(SUM(C49:E49)&gt;0,7500,0)</f>
        <v>0</v>
      </c>
      <c r="C49" s="5">
        <v>0</v>
      </c>
      <c r="D49" s="5">
        <f>VLOOKUP(A49,Général!$A$3:$O$111,15,FALSE)</f>
        <v>0</v>
      </c>
      <c r="E49" s="5">
        <f>VLOOKUP(A49,Kill!$A$3:$O$112,15,FALSE)</f>
        <v>0</v>
      </c>
      <c r="F49" s="29">
        <f>SUM(B49:E49)</f>
        <v>0</v>
      </c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</row>
    <row r="50" spans="1:20" ht="20" customHeight="1">
      <c r="A50" s="32" t="s">
        <v>44</v>
      </c>
      <c r="B50" s="5">
        <f>+IF(SUM(C50:E50)&gt;0,7500,0)</f>
        <v>0</v>
      </c>
      <c r="C50" s="5">
        <v>0</v>
      </c>
      <c r="D50" s="5">
        <f>VLOOKUP(A50,Général!$A$3:$O$111,15,FALSE)</f>
        <v>0</v>
      </c>
      <c r="E50" s="5">
        <f>VLOOKUP(A50,Kill!$A$3:$O$112,15,FALSE)</f>
        <v>0</v>
      </c>
      <c r="F50" s="29">
        <f>SUM(B50:E50)</f>
        <v>0</v>
      </c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</row>
    <row r="51" spans="1:20" ht="20" customHeight="1">
      <c r="A51" s="32" t="s">
        <v>46</v>
      </c>
      <c r="B51" s="5">
        <f>+IF(SUM(C51:E51)&gt;0,7500,0)</f>
        <v>0</v>
      </c>
      <c r="C51" s="5">
        <v>0</v>
      </c>
      <c r="D51" s="5">
        <f>VLOOKUP(A51,Général!$A$3:$O$111,15,FALSE)</f>
        <v>0</v>
      </c>
      <c r="E51" s="5">
        <f>VLOOKUP(A51,Kill!$A$3:$O$112,15,FALSE)</f>
        <v>0</v>
      </c>
      <c r="F51" s="29">
        <f>SUM(B51:E51)</f>
        <v>0</v>
      </c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</row>
    <row r="52" spans="1:20" ht="20" customHeight="1">
      <c r="A52" s="32" t="s">
        <v>4</v>
      </c>
      <c r="B52" s="5">
        <f>+IF(SUM(C52:E52)&gt;0,7500,0)</f>
        <v>0</v>
      </c>
      <c r="C52" s="5">
        <v>0</v>
      </c>
      <c r="D52" s="5">
        <f>VLOOKUP(A52,Général!$A$3:$O$111,15,FALSE)</f>
        <v>0</v>
      </c>
      <c r="E52" s="5">
        <f>VLOOKUP(A52,Kill!$A$3:$O$112,15,FALSE)</f>
        <v>0</v>
      </c>
      <c r="F52" s="29">
        <f>SUM(B52:E52)</f>
        <v>0</v>
      </c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</row>
    <row r="53" spans="1:20" ht="20" customHeight="1">
      <c r="A53" s="32" t="s">
        <v>35</v>
      </c>
      <c r="B53" s="5">
        <f>+IF(SUM(C53:E53)&gt;0,7500,0)</f>
        <v>0</v>
      </c>
      <c r="C53" s="5">
        <v>0</v>
      </c>
      <c r="D53" s="5">
        <f>VLOOKUP(A53,Général!$A$3:$O$111,15,FALSE)</f>
        <v>0</v>
      </c>
      <c r="E53" s="5">
        <f>VLOOKUP(A53,Kill!$A$3:$O$112,15,FALSE)</f>
        <v>0</v>
      </c>
      <c r="F53" s="29">
        <f>SUM(B53:E53)</f>
        <v>0</v>
      </c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</row>
    <row r="54" spans="1:20" ht="20" customHeight="1">
      <c r="A54" s="32" t="s">
        <v>51</v>
      </c>
      <c r="B54" s="5">
        <f>+IF(SUM(C54:E54)&gt;0,7500,0)</f>
        <v>0</v>
      </c>
      <c r="C54" s="5">
        <v>0</v>
      </c>
      <c r="D54" s="5">
        <f>VLOOKUP(A54,Général!$A$3:$O$111,15,FALSE)</f>
        <v>0</v>
      </c>
      <c r="E54" s="5">
        <f>VLOOKUP(A54,Kill!$A$3:$O$112,15,FALSE)</f>
        <v>0</v>
      </c>
      <c r="F54" s="29">
        <f>SUM(B54:E54)</f>
        <v>0</v>
      </c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</row>
    <row r="55" spans="1:20" ht="20" customHeight="1" thickBot="1">
      <c r="A55" s="33" t="s">
        <v>52</v>
      </c>
      <c r="B55" s="26">
        <f>+IF(SUM(C55:E55)&gt;0,7500,0)</f>
        <v>0</v>
      </c>
      <c r="C55" s="26">
        <v>0</v>
      </c>
      <c r="D55" s="26">
        <f>VLOOKUP(A55,Général!$A$3:$O$111,15,FALSE)</f>
        <v>0</v>
      </c>
      <c r="E55" s="26">
        <f>VLOOKUP(A55,Kill!$A$3:$O$112,15,FALSE)</f>
        <v>0</v>
      </c>
      <c r="F55" s="30">
        <f>SUM(B55:E55)</f>
        <v>0</v>
      </c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</row>
    <row r="56" spans="1:20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</row>
    <row r="57" spans="1:20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</row>
    <row r="58" spans="1:20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</row>
    <row r="59" spans="1:20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</row>
    <row r="60" spans="1:20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</row>
    <row r="61" spans="1:20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</row>
    <row r="62" spans="1:20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</row>
    <row r="63" spans="1:20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</row>
    <row r="64" spans="1:20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</row>
    <row r="65" spans="1:20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</row>
    <row r="66" spans="1:20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</row>
    <row r="67" spans="1:20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</row>
    <row r="68" spans="1:20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</row>
    <row r="69" spans="1:20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</row>
    <row r="70" spans="1:20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</row>
    <row r="71" spans="1:20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</row>
    <row r="72" spans="1:20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</row>
    <row r="73" spans="1:20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</row>
    <row r="74" spans="1:20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</row>
    <row r="75" spans="1:20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</row>
    <row r="76" spans="1:20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</row>
    <row r="77" spans="1:20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</row>
    <row r="78" spans="1:20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</row>
    <row r="79" spans="1:20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</row>
    <row r="80" spans="1:20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</row>
    <row r="81" spans="1:14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</row>
    <row r="82" spans="1:14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</row>
    <row r="83" spans="1:14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</row>
    <row r="84" spans="1:14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</row>
    <row r="85" spans="1:14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</row>
    <row r="86" spans="1:14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</row>
    <row r="87" spans="1:14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</row>
    <row r="88" spans="1:14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</row>
    <row r="89" spans="1:14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</row>
    <row r="90" spans="1:14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</row>
    <row r="91" spans="1:14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</row>
    <row r="92" spans="1:14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</row>
    <row r="93" spans="1:14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</row>
    <row r="94" spans="1:14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</row>
    <row r="95" spans="1:14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</row>
    <row r="96" spans="1:14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</row>
    <row r="97" spans="1:14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</row>
    <row r="98" spans="1:14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</row>
    <row r="99" spans="1:14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</row>
  </sheetData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scale="85" fitToWidth="2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/>
  </sheetPr>
  <dimension ref="A1:Y283"/>
  <sheetViews>
    <sheetView zoomScale="80" zoomScaleNormal="80" workbookViewId="0">
      <selection activeCell="R11" sqref="R11"/>
    </sheetView>
  </sheetViews>
  <sheetFormatPr baseColWidth="10" defaultRowHeight="14.5"/>
  <cols>
    <col min="1" max="1" width="16.7265625" customWidth="1"/>
    <col min="12" max="12" width="16.7265625" customWidth="1"/>
    <col min="13" max="13" width="16.6328125" customWidth="1"/>
    <col min="14" max="14" width="16.7265625" bestFit="1" customWidth="1"/>
    <col min="15" max="15" width="16.6328125" customWidth="1"/>
  </cols>
  <sheetData>
    <row r="1" spans="1:25" s="4" customFormat="1" ht="20" customHeight="1">
      <c r="A1" s="3"/>
      <c r="B1" s="3">
        <v>21</v>
      </c>
      <c r="C1" s="3">
        <v>28</v>
      </c>
      <c r="D1" s="3">
        <v>30</v>
      </c>
      <c r="E1" s="3">
        <v>26</v>
      </c>
      <c r="F1" s="3">
        <v>17</v>
      </c>
      <c r="G1" s="3">
        <v>21</v>
      </c>
      <c r="H1" s="3">
        <v>18</v>
      </c>
      <c r="I1" s="3">
        <v>24</v>
      </c>
      <c r="J1" s="3">
        <v>21</v>
      </c>
      <c r="K1" s="3">
        <v>26</v>
      </c>
      <c r="L1" s="3">
        <f>+SUM(B1:K1)</f>
        <v>232</v>
      </c>
      <c r="P1" s="35"/>
      <c r="Q1" s="35"/>
      <c r="R1" s="35"/>
      <c r="S1" s="35"/>
      <c r="T1" s="35"/>
      <c r="U1" s="35"/>
      <c r="V1" s="35"/>
      <c r="W1" s="35"/>
      <c r="X1" s="35"/>
      <c r="Y1" s="35"/>
    </row>
    <row r="2" spans="1:25" s="4" customFormat="1" ht="34" customHeight="1">
      <c r="A2" s="55" t="s">
        <v>64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35"/>
      <c r="Q2" s="35"/>
      <c r="R2" s="35"/>
      <c r="S2" s="35"/>
      <c r="T2" s="35"/>
      <c r="U2" s="35"/>
      <c r="V2" s="35"/>
      <c r="W2" s="35"/>
      <c r="X2" s="35"/>
      <c r="Y2" s="35"/>
    </row>
    <row r="3" spans="1:25" s="4" customFormat="1" ht="20" customHeight="1" thickBot="1">
      <c r="A3" s="5" t="s">
        <v>0</v>
      </c>
      <c r="B3" s="5" t="s">
        <v>54</v>
      </c>
      <c r="C3" s="5" t="s">
        <v>55</v>
      </c>
      <c r="D3" s="5" t="s">
        <v>56</v>
      </c>
      <c r="E3" s="5" t="s">
        <v>57</v>
      </c>
      <c r="F3" s="5" t="s">
        <v>58</v>
      </c>
      <c r="G3" s="5" t="s">
        <v>59</v>
      </c>
      <c r="H3" s="5" t="s">
        <v>60</v>
      </c>
      <c r="I3" s="5" t="s">
        <v>61</v>
      </c>
      <c r="J3" s="5" t="s">
        <v>62</v>
      </c>
      <c r="K3" s="5" t="s">
        <v>63</v>
      </c>
      <c r="L3" s="6" t="s">
        <v>1</v>
      </c>
      <c r="M3" s="5" t="s">
        <v>33</v>
      </c>
      <c r="N3" s="5" t="s">
        <v>34</v>
      </c>
      <c r="O3" s="5" t="s">
        <v>32</v>
      </c>
      <c r="P3" s="35"/>
      <c r="Q3" s="35"/>
      <c r="R3" s="35"/>
      <c r="S3" s="35"/>
      <c r="T3" s="35"/>
      <c r="U3" s="35"/>
      <c r="V3" s="35"/>
      <c r="W3" s="35"/>
      <c r="X3" s="35"/>
      <c r="Y3" s="35"/>
    </row>
    <row r="4" spans="1:25" s="4" customFormat="1" ht="20" customHeight="1">
      <c r="A4" s="6" t="s">
        <v>21</v>
      </c>
      <c r="B4" s="8">
        <v>400</v>
      </c>
      <c r="C4" s="5"/>
      <c r="D4" s="34">
        <v>400</v>
      </c>
      <c r="E4" s="5">
        <v>100</v>
      </c>
      <c r="F4" s="5"/>
      <c r="G4" s="5"/>
      <c r="H4" s="34">
        <v>500</v>
      </c>
      <c r="I4" s="5"/>
      <c r="J4" s="34">
        <v>300</v>
      </c>
      <c r="K4" s="5"/>
      <c r="L4" s="9">
        <f>+SUM(B4:K4)</f>
        <v>1700</v>
      </c>
      <c r="M4" s="10">
        <f>VLOOKUP(A4,Kill!$A$3:$L$112,12,FALSE)</f>
        <v>11</v>
      </c>
      <c r="N4" s="5">
        <f>VLOOKUP(A4,Participation!$A$2:$L$57,12,FALSE)</f>
        <v>8</v>
      </c>
      <c r="O4" s="19">
        <v>10000</v>
      </c>
      <c r="P4" s="35"/>
      <c r="Q4" s="35"/>
      <c r="R4" s="35"/>
      <c r="S4" s="35"/>
      <c r="T4" s="35"/>
      <c r="U4" s="35"/>
      <c r="V4" s="35"/>
      <c r="W4" s="35"/>
      <c r="X4" s="35"/>
      <c r="Y4" s="35"/>
    </row>
    <row r="5" spans="1:25" s="4" customFormat="1" ht="20" customHeight="1">
      <c r="A5" s="6" t="s">
        <v>17</v>
      </c>
      <c r="B5" s="8">
        <v>200</v>
      </c>
      <c r="C5" s="5">
        <v>200</v>
      </c>
      <c r="D5" s="5"/>
      <c r="E5" s="5"/>
      <c r="F5" s="5"/>
      <c r="G5" s="5"/>
      <c r="H5" s="5">
        <v>300</v>
      </c>
      <c r="I5" s="34">
        <v>300</v>
      </c>
      <c r="J5" s="5"/>
      <c r="K5" s="57">
        <v>200</v>
      </c>
      <c r="L5" s="11">
        <f>+SUM(B5:K5)</f>
        <v>1200</v>
      </c>
      <c r="M5" s="10">
        <f>VLOOKUP(A5,Kill!$A$3:$L$112,12,FALSE)</f>
        <v>14</v>
      </c>
      <c r="N5" s="5">
        <f>VLOOKUP(A5,Participation!$A$2:$L$57,12,FALSE)</f>
        <v>7</v>
      </c>
      <c r="O5" s="6">
        <v>8000</v>
      </c>
      <c r="P5" s="35"/>
      <c r="Q5" s="35"/>
      <c r="R5" s="35"/>
      <c r="S5" s="35"/>
      <c r="T5" s="35"/>
      <c r="U5" s="35"/>
      <c r="V5" s="35"/>
      <c r="W5" s="35"/>
      <c r="X5" s="35"/>
      <c r="Y5" s="35"/>
    </row>
    <row r="6" spans="1:25" s="4" customFormat="1" ht="20" customHeight="1">
      <c r="A6" s="6" t="s">
        <v>25</v>
      </c>
      <c r="B6" s="8"/>
      <c r="C6" s="5"/>
      <c r="D6" s="5">
        <v>100</v>
      </c>
      <c r="E6" s="5"/>
      <c r="F6" s="5"/>
      <c r="G6" s="34">
        <v>500</v>
      </c>
      <c r="H6" s="5"/>
      <c r="I6" s="5"/>
      <c r="J6" s="34">
        <v>500</v>
      </c>
      <c r="K6" s="5"/>
      <c r="L6" s="11">
        <f>+SUM(B6:K6)</f>
        <v>1100</v>
      </c>
      <c r="M6" s="10">
        <f>VLOOKUP(A6,Kill!$A$3:$L$112,12,FALSE)</f>
        <v>21</v>
      </c>
      <c r="N6" s="5">
        <f>VLOOKUP(A6,Participation!$A$2:$L$57,12,FALSE)</f>
        <v>8</v>
      </c>
      <c r="O6" s="6">
        <v>7000</v>
      </c>
      <c r="P6" s="35"/>
      <c r="Q6" s="35"/>
      <c r="R6" s="35"/>
      <c r="S6" s="35"/>
      <c r="T6" s="35"/>
      <c r="U6" s="35"/>
      <c r="V6" s="35"/>
      <c r="W6" s="35"/>
      <c r="X6" s="35"/>
      <c r="Y6" s="35"/>
    </row>
    <row r="7" spans="1:25" s="4" customFormat="1" ht="20" customHeight="1">
      <c r="A7" s="12" t="s">
        <v>50</v>
      </c>
      <c r="B7" s="5"/>
      <c r="C7" s="5"/>
      <c r="D7" s="34">
        <v>600</v>
      </c>
      <c r="E7" s="5"/>
      <c r="F7" s="5"/>
      <c r="G7" s="5"/>
      <c r="H7" s="5"/>
      <c r="I7" s="5"/>
      <c r="J7" s="5"/>
      <c r="K7" s="34">
        <v>500</v>
      </c>
      <c r="L7" s="11">
        <f>+SUM(B7:K7)</f>
        <v>1100</v>
      </c>
      <c r="M7" s="10">
        <f>VLOOKUP(A7,Kill!$A$3:$L$112,12,FALSE)</f>
        <v>9</v>
      </c>
      <c r="N7" s="5">
        <f>VLOOKUP(A7,Participation!$A$2:$L$57,12,FALSE)</f>
        <v>3</v>
      </c>
      <c r="O7" s="6">
        <v>6000</v>
      </c>
      <c r="P7" s="35"/>
      <c r="Q7" s="35"/>
      <c r="R7" s="35"/>
      <c r="S7" s="35"/>
      <c r="T7" s="35"/>
      <c r="U7" s="35"/>
      <c r="V7" s="35"/>
      <c r="W7" s="35"/>
      <c r="X7" s="35"/>
      <c r="Y7" s="35"/>
    </row>
    <row r="8" spans="1:25" s="4" customFormat="1" ht="20" customHeight="1">
      <c r="A8" s="22" t="s">
        <v>9</v>
      </c>
      <c r="B8" s="5"/>
      <c r="C8" s="7">
        <v>100</v>
      </c>
      <c r="D8" s="7"/>
      <c r="E8" s="34">
        <v>600</v>
      </c>
      <c r="F8" s="7"/>
      <c r="G8" s="34">
        <v>400</v>
      </c>
      <c r="H8" s="5"/>
      <c r="I8" s="5"/>
      <c r="J8" s="5"/>
      <c r="K8" s="5"/>
      <c r="L8" s="11">
        <f>+SUM(B8:K8)</f>
        <v>1100</v>
      </c>
      <c r="M8" s="10">
        <f>VLOOKUP(A8,Kill!$A$3:$L$112,12,FALSE)</f>
        <v>8</v>
      </c>
      <c r="N8" s="5">
        <f>VLOOKUP(A8,Participation!$A$2:$L$57,12,FALSE)</f>
        <v>8</v>
      </c>
      <c r="O8" s="6">
        <v>5500</v>
      </c>
      <c r="P8" s="35"/>
      <c r="Q8" s="35"/>
      <c r="R8" s="35"/>
      <c r="S8" s="35"/>
      <c r="T8" s="35"/>
      <c r="U8" s="35"/>
      <c r="V8" s="35"/>
      <c r="W8" s="35"/>
      <c r="X8" s="35"/>
      <c r="Y8" s="35"/>
    </row>
    <row r="9" spans="1:25" s="4" customFormat="1" ht="20" customHeight="1">
      <c r="A9" s="22" t="s">
        <v>2</v>
      </c>
      <c r="B9" s="5"/>
      <c r="C9" s="7"/>
      <c r="D9" s="7"/>
      <c r="E9" s="7"/>
      <c r="F9" s="34">
        <v>500</v>
      </c>
      <c r="G9" s="7"/>
      <c r="H9" s="5"/>
      <c r="I9" s="34">
        <v>400</v>
      </c>
      <c r="J9" s="5"/>
      <c r="K9" s="5"/>
      <c r="L9" s="11">
        <f>+SUM(B9:K9)</f>
        <v>900</v>
      </c>
      <c r="M9" s="10">
        <f>VLOOKUP(A9,Kill!$A$3:$L$112,12,FALSE)</f>
        <v>10</v>
      </c>
      <c r="N9" s="5">
        <f>VLOOKUP(A9,Participation!$A$2:$L$57,12,FALSE)</f>
        <v>7</v>
      </c>
      <c r="O9" s="6">
        <v>5000</v>
      </c>
      <c r="P9" s="35"/>
      <c r="Q9" s="35"/>
      <c r="R9" s="35"/>
      <c r="S9" s="35"/>
      <c r="T9" s="35"/>
      <c r="U9" s="35"/>
      <c r="V9" s="35"/>
      <c r="W9" s="35"/>
      <c r="X9" s="35"/>
      <c r="Y9" s="35"/>
    </row>
    <row r="10" spans="1:25" s="4" customFormat="1" ht="20" customHeight="1">
      <c r="A10" s="22" t="s">
        <v>12</v>
      </c>
      <c r="B10" s="5"/>
      <c r="C10" s="34">
        <v>500</v>
      </c>
      <c r="D10" s="7"/>
      <c r="E10" s="7">
        <v>200</v>
      </c>
      <c r="F10" s="7"/>
      <c r="G10" s="7"/>
      <c r="H10" s="5">
        <v>100</v>
      </c>
      <c r="I10" s="5"/>
      <c r="J10" s="5"/>
      <c r="K10" s="5">
        <v>100</v>
      </c>
      <c r="L10" s="11">
        <f>+SUM(B10:K10)</f>
        <v>900</v>
      </c>
      <c r="M10" s="10">
        <f>VLOOKUP(A10,Kill!$A$3:$L$112,12,FALSE)</f>
        <v>8</v>
      </c>
      <c r="N10" s="5">
        <f>VLOOKUP(A10,Participation!$A$2:$L$57,12,FALSE)</f>
        <v>8</v>
      </c>
      <c r="O10" s="6">
        <v>4500</v>
      </c>
      <c r="P10" s="35"/>
      <c r="Q10" s="35"/>
      <c r="R10" s="35"/>
      <c r="S10" s="35"/>
      <c r="T10" s="35"/>
      <c r="U10" s="35"/>
      <c r="V10" s="35"/>
      <c r="W10" s="35"/>
      <c r="X10" s="35"/>
      <c r="Y10" s="35"/>
    </row>
    <row r="11" spans="1:25" s="4" customFormat="1" ht="20" customHeight="1">
      <c r="A11" s="12" t="s">
        <v>16</v>
      </c>
      <c r="B11" s="5"/>
      <c r="C11" s="5">
        <v>300</v>
      </c>
      <c r="D11" s="34">
        <v>500</v>
      </c>
      <c r="E11" s="5"/>
      <c r="F11" s="5"/>
      <c r="G11" s="5"/>
      <c r="H11" s="5"/>
      <c r="I11" s="5"/>
      <c r="J11" s="5"/>
      <c r="K11" s="5"/>
      <c r="L11" s="11">
        <f>+SUM(B11:K11)</f>
        <v>800</v>
      </c>
      <c r="M11" s="10">
        <f>VLOOKUP(A11,Kill!$A$3:$L$112,12,FALSE)</f>
        <v>5</v>
      </c>
      <c r="N11" s="5">
        <f>VLOOKUP(A11,Participation!$A$2:$L$57,12,FALSE)</f>
        <v>2</v>
      </c>
      <c r="O11" s="6">
        <v>4000</v>
      </c>
      <c r="P11" s="35"/>
      <c r="Q11" s="35"/>
      <c r="R11" s="35"/>
      <c r="S11" s="35"/>
      <c r="T11" s="35"/>
      <c r="U11" s="35"/>
      <c r="V11" s="35"/>
      <c r="W11" s="35"/>
      <c r="X11" s="35"/>
      <c r="Y11" s="35"/>
    </row>
    <row r="12" spans="1:25" s="4" customFormat="1" ht="20" customHeight="1">
      <c r="A12" s="22" t="s">
        <v>10</v>
      </c>
      <c r="B12" s="5">
        <v>200</v>
      </c>
      <c r="C12" s="7"/>
      <c r="D12" s="7"/>
      <c r="E12" s="34">
        <v>500</v>
      </c>
      <c r="F12" s="7"/>
      <c r="G12" s="7"/>
      <c r="H12" s="5"/>
      <c r="I12" s="5"/>
      <c r="J12" s="5"/>
      <c r="K12" s="5"/>
      <c r="L12" s="11">
        <f>+SUM(B12:K12)</f>
        <v>700</v>
      </c>
      <c r="M12" s="10">
        <f>VLOOKUP(A12,Kill!$A$3:$L$112,12,FALSE)</f>
        <v>12</v>
      </c>
      <c r="N12" s="5">
        <f>VLOOKUP(A12,Participation!$A$2:$L$57,12,FALSE)</f>
        <v>9</v>
      </c>
      <c r="O12" s="6">
        <v>3500</v>
      </c>
      <c r="P12" s="35"/>
      <c r="Q12" s="35"/>
      <c r="R12" s="35"/>
      <c r="S12" s="35"/>
      <c r="T12" s="35"/>
      <c r="U12" s="35"/>
      <c r="V12" s="35"/>
      <c r="W12" s="35"/>
      <c r="X12" s="35"/>
      <c r="Y12" s="35"/>
    </row>
    <row r="13" spans="1:25" s="4" customFormat="1" ht="20" customHeight="1">
      <c r="A13" s="12" t="s">
        <v>82</v>
      </c>
      <c r="B13" s="5"/>
      <c r="C13" s="5"/>
      <c r="D13" s="5"/>
      <c r="E13" s="5"/>
      <c r="F13" s="5"/>
      <c r="G13" s="5"/>
      <c r="H13" s="5"/>
      <c r="I13" s="5"/>
      <c r="J13" s="5"/>
      <c r="K13" s="34">
        <v>700</v>
      </c>
      <c r="L13" s="11">
        <f>+SUM(B13:K13)</f>
        <v>700</v>
      </c>
      <c r="M13" s="10">
        <f>VLOOKUP(A13,Kill!$A$3:$L$112,12,FALSE)</f>
        <v>6</v>
      </c>
      <c r="N13" s="46">
        <f>VLOOKUP(A13,Participation!$A$2:$L$57,12,FALSE)</f>
        <v>1</v>
      </c>
      <c r="O13" s="6">
        <v>3000</v>
      </c>
      <c r="P13" s="35"/>
      <c r="Q13" s="35"/>
      <c r="R13" s="35"/>
      <c r="S13" s="35"/>
      <c r="T13" s="35"/>
      <c r="U13" s="35"/>
      <c r="V13" s="35"/>
      <c r="W13" s="35"/>
      <c r="X13" s="35"/>
      <c r="Y13" s="35"/>
    </row>
    <row r="14" spans="1:25" s="4" customFormat="1" ht="20" customHeight="1">
      <c r="A14" s="12" t="s">
        <v>47</v>
      </c>
      <c r="B14" s="34">
        <v>600</v>
      </c>
      <c r="C14" s="5"/>
      <c r="D14" s="5"/>
      <c r="E14" s="5"/>
      <c r="F14" s="5"/>
      <c r="G14" s="5"/>
      <c r="H14" s="5"/>
      <c r="I14" s="5"/>
      <c r="J14" s="5"/>
      <c r="K14" s="5"/>
      <c r="L14" s="11">
        <f>+SUM(B14:K14)</f>
        <v>600</v>
      </c>
      <c r="M14" s="10">
        <f>VLOOKUP(A14,Kill!$A$3:$L$112,12,FALSE)</f>
        <v>8</v>
      </c>
      <c r="N14" s="5">
        <f>VLOOKUP(A14,Participation!$A$2:$L$57,12,FALSE)</f>
        <v>5</v>
      </c>
      <c r="O14" s="37"/>
      <c r="P14" s="35"/>
      <c r="Q14" s="35"/>
      <c r="R14" s="35"/>
      <c r="S14" s="35"/>
      <c r="T14" s="35"/>
      <c r="U14" s="35"/>
      <c r="V14" s="35"/>
      <c r="W14" s="35"/>
      <c r="X14" s="35"/>
      <c r="Y14" s="35"/>
    </row>
    <row r="15" spans="1:25" s="4" customFormat="1" ht="20" customHeight="1">
      <c r="A15" s="12" t="s">
        <v>38</v>
      </c>
      <c r="B15" s="5"/>
      <c r="C15" s="5"/>
      <c r="D15" s="5"/>
      <c r="E15" s="5"/>
      <c r="F15" s="5"/>
      <c r="G15" s="5"/>
      <c r="H15" s="5"/>
      <c r="I15" s="5"/>
      <c r="J15" s="5"/>
      <c r="K15" s="34">
        <v>600</v>
      </c>
      <c r="L15" s="11">
        <f>+SUM(B15:K15)</f>
        <v>600</v>
      </c>
      <c r="M15" s="10">
        <f>VLOOKUP(A15,Kill!$A$3:$L$112,12,FALSE)</f>
        <v>7</v>
      </c>
      <c r="N15" s="5">
        <f>VLOOKUP(A15,Participation!$A$2:$L$57,12,FALSE)</f>
        <v>6</v>
      </c>
      <c r="O15" s="37"/>
      <c r="P15" s="35"/>
      <c r="Q15" s="35"/>
      <c r="R15" s="35"/>
      <c r="S15" s="35"/>
      <c r="T15" s="35"/>
      <c r="U15" s="35"/>
      <c r="V15" s="35"/>
      <c r="W15" s="35"/>
      <c r="X15" s="35"/>
      <c r="Y15" s="35"/>
    </row>
    <row r="16" spans="1:25" s="4" customFormat="1" ht="20" customHeight="1">
      <c r="A16" s="22" t="s">
        <v>6</v>
      </c>
      <c r="B16" s="5"/>
      <c r="C16" s="34">
        <v>600</v>
      </c>
      <c r="D16" s="7"/>
      <c r="E16" s="7"/>
      <c r="F16" s="7"/>
      <c r="G16" s="7"/>
      <c r="H16" s="5"/>
      <c r="I16" s="5"/>
      <c r="J16" s="5"/>
      <c r="K16" s="5"/>
      <c r="L16" s="11">
        <f>+SUM(B16:K16)</f>
        <v>600</v>
      </c>
      <c r="M16" s="10">
        <f>VLOOKUP(A16,Kill!$A$3:$L$112,12,FALSE)</f>
        <v>7</v>
      </c>
      <c r="N16" s="5">
        <f>VLOOKUP(A16,Participation!$A$2:$L$57,12,FALSE)</f>
        <v>5</v>
      </c>
      <c r="O16" s="37"/>
      <c r="P16" s="35"/>
      <c r="Q16" s="35"/>
      <c r="R16" s="35"/>
      <c r="S16" s="35"/>
      <c r="T16" s="35"/>
      <c r="U16" s="35"/>
      <c r="V16" s="35"/>
      <c r="W16" s="35"/>
      <c r="X16" s="35"/>
      <c r="Y16" s="35"/>
    </row>
    <row r="17" spans="1:25" s="4" customFormat="1" ht="20" customHeight="1">
      <c r="A17" s="12" t="s">
        <v>15</v>
      </c>
      <c r="B17" s="5"/>
      <c r="C17" s="5">
        <v>200</v>
      </c>
      <c r="D17" s="5">
        <v>400</v>
      </c>
      <c r="E17" s="5"/>
      <c r="F17" s="5"/>
      <c r="G17" s="5"/>
      <c r="H17" s="5"/>
      <c r="I17" s="5"/>
      <c r="J17" s="5"/>
      <c r="K17" s="5"/>
      <c r="L17" s="11">
        <f>+SUM(B17:K17)</f>
        <v>600</v>
      </c>
      <c r="M17" s="10">
        <f>VLOOKUP(A17,Kill!$A$3:$L$112,12,FALSE)</f>
        <v>5</v>
      </c>
      <c r="N17" s="5">
        <f>VLOOKUP(A17,Participation!$A$2:$L$57,12,FALSE)</f>
        <v>6</v>
      </c>
      <c r="O17" s="37"/>
      <c r="P17" s="35"/>
      <c r="Q17" s="35"/>
      <c r="R17" s="35"/>
      <c r="S17" s="35"/>
      <c r="T17" s="35"/>
      <c r="U17" s="35"/>
      <c r="V17" s="35"/>
      <c r="W17" s="35"/>
      <c r="X17" s="35"/>
      <c r="Y17" s="35"/>
    </row>
    <row r="18" spans="1:25" s="4" customFormat="1" ht="20" customHeight="1">
      <c r="A18" s="22" t="s">
        <v>3</v>
      </c>
      <c r="B18" s="5"/>
      <c r="C18" s="7"/>
      <c r="D18" s="7"/>
      <c r="E18" s="7"/>
      <c r="F18" s="34">
        <v>400</v>
      </c>
      <c r="G18" s="7"/>
      <c r="H18" s="5"/>
      <c r="I18" s="5"/>
      <c r="J18" s="5">
        <v>200</v>
      </c>
      <c r="K18" s="5"/>
      <c r="L18" s="11">
        <f>+SUM(B18:K18)</f>
        <v>600</v>
      </c>
      <c r="M18" s="10">
        <f>VLOOKUP(A18,Kill!$A$3:$L$112,12,FALSE)</f>
        <v>5</v>
      </c>
      <c r="N18" s="5">
        <f>VLOOKUP(A18,Participation!$A$2:$L$57,12,FALSE)</f>
        <v>4</v>
      </c>
      <c r="O18" s="37"/>
      <c r="P18" s="35"/>
      <c r="Q18" s="35"/>
      <c r="R18" s="35"/>
      <c r="S18" s="35"/>
      <c r="T18" s="35"/>
      <c r="U18" s="35"/>
      <c r="V18" s="35"/>
      <c r="W18" s="35"/>
      <c r="X18" s="35"/>
      <c r="Y18" s="35"/>
    </row>
    <row r="19" spans="1:25" s="4" customFormat="1" ht="20" customHeight="1">
      <c r="A19" s="22" t="s">
        <v>11</v>
      </c>
      <c r="B19" s="5"/>
      <c r="C19" s="7"/>
      <c r="D19" s="7"/>
      <c r="E19" s="34">
        <v>400</v>
      </c>
      <c r="F19" s="7"/>
      <c r="G19" s="7"/>
      <c r="H19" s="5"/>
      <c r="I19" s="5">
        <v>200</v>
      </c>
      <c r="J19" s="5"/>
      <c r="K19" s="5"/>
      <c r="L19" s="11">
        <f>+SUM(B19:K19)</f>
        <v>600</v>
      </c>
      <c r="M19" s="10">
        <f>VLOOKUP(A19,Kill!$A$3:$L$112,12,FALSE)</f>
        <v>3</v>
      </c>
      <c r="N19" s="5">
        <f>VLOOKUP(A19,Participation!$A$2:$L$57,12,FALSE)</f>
        <v>6</v>
      </c>
      <c r="O19" s="37"/>
      <c r="P19" s="35"/>
      <c r="Q19" s="35"/>
      <c r="R19" s="35"/>
      <c r="S19" s="35"/>
      <c r="T19" s="35"/>
      <c r="U19" s="35"/>
      <c r="V19" s="35"/>
      <c r="W19" s="35"/>
      <c r="X19" s="35"/>
      <c r="Y19" s="35"/>
    </row>
    <row r="20" spans="1:25" s="4" customFormat="1" ht="20" customHeight="1">
      <c r="A20" s="12" t="s">
        <v>45</v>
      </c>
      <c r="B20" s="34">
        <v>600</v>
      </c>
      <c r="C20" s="5"/>
      <c r="D20" s="5"/>
      <c r="E20" s="5"/>
      <c r="F20" s="5"/>
      <c r="G20" s="5"/>
      <c r="H20" s="5"/>
      <c r="I20" s="5"/>
      <c r="J20" s="5"/>
      <c r="K20" s="5"/>
      <c r="L20" s="11">
        <f>+SUM(B20:K20)</f>
        <v>600</v>
      </c>
      <c r="M20" s="10">
        <f>VLOOKUP(A20,Kill!$A$3:$L$112,12,FALSE)</f>
        <v>3</v>
      </c>
      <c r="N20" s="5">
        <f>VLOOKUP(A20,Participation!$A$2:$L$57,12,FALSE)</f>
        <v>5</v>
      </c>
      <c r="O20" s="37"/>
      <c r="P20" s="35"/>
      <c r="Q20" s="35"/>
      <c r="R20" s="35"/>
      <c r="S20" s="35"/>
      <c r="T20" s="35"/>
      <c r="U20" s="35"/>
      <c r="V20" s="35"/>
      <c r="W20" s="35"/>
      <c r="X20" s="35"/>
      <c r="Y20" s="35"/>
    </row>
    <row r="21" spans="1:25" s="4" customFormat="1" ht="20" customHeight="1">
      <c r="A21" s="45" t="s">
        <v>76</v>
      </c>
      <c r="B21" s="46"/>
      <c r="C21" s="46"/>
      <c r="D21" s="46"/>
      <c r="E21" s="46"/>
      <c r="F21" s="46"/>
      <c r="G21" s="46"/>
      <c r="H21" s="34">
        <v>400</v>
      </c>
      <c r="I21" s="46">
        <v>100</v>
      </c>
      <c r="J21" s="46"/>
      <c r="K21" s="46"/>
      <c r="L21" s="47">
        <f>+SUM(B21:K21)</f>
        <v>500</v>
      </c>
      <c r="M21" s="48">
        <f>VLOOKUP(A21,Kill!$A$3:$L$112,12,FALSE)</f>
        <v>7</v>
      </c>
      <c r="N21" s="46">
        <f>VLOOKUP(A21,Participation!$A$2:$L$57,12,FALSE)</f>
        <v>4</v>
      </c>
      <c r="O21" s="37"/>
      <c r="P21" s="35"/>
      <c r="Q21" s="35"/>
      <c r="R21" s="35"/>
      <c r="S21" s="35"/>
      <c r="T21" s="35"/>
      <c r="U21" s="35"/>
      <c r="V21" s="35"/>
      <c r="W21" s="35"/>
      <c r="X21" s="35"/>
      <c r="Y21" s="35"/>
    </row>
    <row r="22" spans="1:25" s="4" customFormat="1" ht="20" customHeight="1">
      <c r="A22" s="12" t="s">
        <v>78</v>
      </c>
      <c r="B22" s="5"/>
      <c r="C22" s="5"/>
      <c r="D22" s="5"/>
      <c r="E22" s="5"/>
      <c r="F22" s="5"/>
      <c r="G22" s="5"/>
      <c r="H22" s="5"/>
      <c r="I22" s="34">
        <v>500</v>
      </c>
      <c r="J22" s="5"/>
      <c r="K22" s="5"/>
      <c r="L22" s="11">
        <f>+SUM(B22:K22)</f>
        <v>500</v>
      </c>
      <c r="M22" s="10">
        <f>VLOOKUP(A22,Kill!$A$3:$L$112,12,FALSE)</f>
        <v>7</v>
      </c>
      <c r="N22" s="5">
        <f>VLOOKUP(A22,Participation!$A$2:$L$57,12,FALSE)</f>
        <v>1</v>
      </c>
      <c r="O22" s="37"/>
      <c r="P22" s="35"/>
      <c r="Q22" s="35"/>
      <c r="R22" s="35"/>
      <c r="S22" s="35"/>
      <c r="T22" s="35"/>
      <c r="U22" s="35"/>
      <c r="V22" s="35"/>
      <c r="W22" s="35"/>
      <c r="X22" s="35"/>
      <c r="Y22" s="35"/>
    </row>
    <row r="23" spans="1:25" s="4" customFormat="1" ht="20" customHeight="1">
      <c r="A23" s="22" t="s">
        <v>14</v>
      </c>
      <c r="B23" s="5"/>
      <c r="C23" s="7">
        <v>400</v>
      </c>
      <c r="D23" s="7"/>
      <c r="E23" s="7">
        <v>100</v>
      </c>
      <c r="F23" s="7"/>
      <c r="G23" s="7"/>
      <c r="H23" s="5"/>
      <c r="I23" s="5"/>
      <c r="J23" s="5"/>
      <c r="K23" s="5"/>
      <c r="L23" s="11">
        <f>+SUM(B23:K23)</f>
        <v>500</v>
      </c>
      <c r="M23" s="10">
        <f>VLOOKUP(A23,Kill!$A$3:$L$112,12,FALSE)</f>
        <v>6</v>
      </c>
      <c r="N23" s="5">
        <f>VLOOKUP(A23,Participation!$A$2:$L$57,12,FALSE)</f>
        <v>3</v>
      </c>
      <c r="O23" s="37"/>
      <c r="P23" s="35"/>
      <c r="Q23" s="35"/>
      <c r="R23" s="35"/>
      <c r="S23" s="35"/>
      <c r="T23" s="35"/>
      <c r="U23" s="35"/>
      <c r="V23" s="35"/>
      <c r="W23" s="35"/>
      <c r="X23" s="35"/>
      <c r="Y23" s="35"/>
    </row>
    <row r="24" spans="1:25" s="4" customFormat="1" ht="20" customHeight="1">
      <c r="A24" s="22" t="s">
        <v>13</v>
      </c>
      <c r="B24" s="5">
        <v>100</v>
      </c>
      <c r="C24" s="34">
        <v>400</v>
      </c>
      <c r="D24" s="7"/>
      <c r="E24" s="7"/>
      <c r="F24" s="7"/>
      <c r="G24" s="7"/>
      <c r="H24" s="5"/>
      <c r="I24" s="5"/>
      <c r="J24" s="5"/>
      <c r="K24" s="5"/>
      <c r="L24" s="11">
        <f>+SUM(B24:K24)</f>
        <v>500</v>
      </c>
      <c r="M24" s="10">
        <f>VLOOKUP(A24,Kill!$A$3:$L$112,12,FALSE)</f>
        <v>3</v>
      </c>
      <c r="N24" s="5">
        <f>VLOOKUP(A24,Participation!$A$2:$L$57,12,FALSE)</f>
        <v>4</v>
      </c>
      <c r="O24" s="37"/>
      <c r="P24" s="35"/>
      <c r="Q24" s="35"/>
      <c r="R24" s="35"/>
      <c r="S24" s="35"/>
      <c r="T24" s="35"/>
      <c r="U24" s="35"/>
      <c r="V24" s="35"/>
      <c r="W24" s="35"/>
      <c r="X24" s="35"/>
      <c r="Y24" s="35"/>
    </row>
    <row r="25" spans="1:25" s="4" customFormat="1" ht="20" customHeight="1">
      <c r="A25" s="12" t="s">
        <v>5</v>
      </c>
      <c r="B25" s="5">
        <v>100</v>
      </c>
      <c r="C25" s="5"/>
      <c r="D25" s="5"/>
      <c r="E25" s="5"/>
      <c r="F25" s="5"/>
      <c r="G25" s="5">
        <v>200</v>
      </c>
      <c r="H25" s="5"/>
      <c r="I25" s="5"/>
      <c r="J25" s="5">
        <v>100</v>
      </c>
      <c r="K25" s="5"/>
      <c r="L25" s="11">
        <f>+SUM(B25:K25)</f>
        <v>400</v>
      </c>
      <c r="M25" s="10">
        <f>VLOOKUP(A25,Kill!$A$3:$L$112,12,FALSE)</f>
        <v>7</v>
      </c>
      <c r="N25" s="5">
        <f>VLOOKUP(A25,Participation!$A$2:$L$57,12,FALSE)</f>
        <v>7</v>
      </c>
      <c r="O25" s="37"/>
      <c r="P25" s="35"/>
      <c r="Q25" s="35"/>
      <c r="R25" s="35"/>
      <c r="S25" s="35"/>
      <c r="T25" s="35"/>
      <c r="U25" s="35"/>
      <c r="V25" s="35"/>
      <c r="W25" s="35"/>
      <c r="X25" s="35"/>
      <c r="Y25" s="35"/>
    </row>
    <row r="26" spans="1:25" s="4" customFormat="1" ht="20" customHeight="1">
      <c r="A26" s="12" t="s">
        <v>20</v>
      </c>
      <c r="B26" s="5"/>
      <c r="C26" s="5"/>
      <c r="D26" s="5">
        <v>200</v>
      </c>
      <c r="E26" s="5">
        <v>200</v>
      </c>
      <c r="F26" s="5"/>
      <c r="G26" s="5"/>
      <c r="H26" s="5"/>
      <c r="I26" s="5"/>
      <c r="J26" s="5"/>
      <c r="K26" s="5"/>
      <c r="L26" s="11">
        <f>+SUM(B26:K26)</f>
        <v>400</v>
      </c>
      <c r="M26" s="10">
        <f>VLOOKUP(A26,Kill!$A$3:$L$112,12,FALSE)</f>
        <v>6</v>
      </c>
      <c r="N26" s="5">
        <f>VLOOKUP(A26,Participation!$A$2:$L$57,12,FALSE)</f>
        <v>5</v>
      </c>
      <c r="O26" s="37"/>
      <c r="P26" s="35"/>
      <c r="Q26" s="35"/>
      <c r="R26" s="35"/>
      <c r="S26" s="35"/>
      <c r="T26" s="35"/>
      <c r="U26" s="35"/>
      <c r="V26" s="35"/>
      <c r="W26" s="35"/>
      <c r="X26" s="35"/>
      <c r="Y26" s="35"/>
    </row>
    <row r="27" spans="1:25" s="4" customFormat="1" ht="20" customHeight="1">
      <c r="A27" s="12" t="s">
        <v>37</v>
      </c>
      <c r="B27" s="5"/>
      <c r="C27" s="5"/>
      <c r="D27" s="5"/>
      <c r="E27" s="5"/>
      <c r="F27" s="5"/>
      <c r="G27" s="5"/>
      <c r="H27" s="5"/>
      <c r="I27" s="5"/>
      <c r="J27" s="34">
        <v>400</v>
      </c>
      <c r="K27" s="5"/>
      <c r="L27" s="11">
        <f>+SUM(B27:K27)</f>
        <v>400</v>
      </c>
      <c r="M27" s="10">
        <f>VLOOKUP(A27,Kill!$A$3:$L$112,12,FALSE)</f>
        <v>5</v>
      </c>
      <c r="N27" s="5">
        <f>VLOOKUP(A27,Participation!$A$2:$L$57,12,FALSE)</f>
        <v>8</v>
      </c>
      <c r="O27" s="37"/>
      <c r="P27" s="35"/>
      <c r="Q27" s="35"/>
      <c r="R27" s="35"/>
      <c r="S27" s="35"/>
      <c r="T27" s="35"/>
      <c r="U27" s="35"/>
      <c r="V27" s="35"/>
      <c r="W27" s="35"/>
      <c r="X27" s="35"/>
      <c r="Y27" s="35"/>
    </row>
    <row r="28" spans="1:25" s="4" customFormat="1" ht="20" customHeight="1">
      <c r="A28" s="22" t="s">
        <v>18</v>
      </c>
      <c r="B28" s="5"/>
      <c r="C28" s="7"/>
      <c r="D28" s="7"/>
      <c r="E28" s="7">
        <v>400</v>
      </c>
      <c r="F28" s="7"/>
      <c r="G28" s="7"/>
      <c r="H28" s="5"/>
      <c r="I28" s="5"/>
      <c r="J28" s="5"/>
      <c r="K28" s="5"/>
      <c r="L28" s="11">
        <f>+SUM(B28:K28)</f>
        <v>400</v>
      </c>
      <c r="M28" s="10">
        <f>VLOOKUP(A28,Kill!$A$3:$L$112,12,FALSE)</f>
        <v>3</v>
      </c>
      <c r="N28" s="5">
        <f>VLOOKUP(A28,Participation!$A$2:$L$57,12,FALSE)</f>
        <v>7</v>
      </c>
      <c r="O28" s="37"/>
      <c r="P28" s="35"/>
      <c r="Q28" s="35"/>
      <c r="R28" s="35"/>
      <c r="S28" s="35"/>
      <c r="T28" s="35"/>
      <c r="U28" s="35"/>
      <c r="V28" s="35"/>
      <c r="W28" s="35"/>
      <c r="X28" s="35"/>
      <c r="Y28" s="35"/>
    </row>
    <row r="29" spans="1:25" s="4" customFormat="1" ht="20" customHeight="1">
      <c r="A29" s="12" t="s">
        <v>40</v>
      </c>
      <c r="B29" s="5">
        <v>400</v>
      </c>
      <c r="C29" s="5"/>
      <c r="D29" s="5"/>
      <c r="E29" s="5"/>
      <c r="F29" s="5"/>
      <c r="G29" s="5"/>
      <c r="H29" s="5"/>
      <c r="I29" s="5"/>
      <c r="J29" s="5"/>
      <c r="K29" s="5"/>
      <c r="L29" s="11">
        <f>+SUM(B29:K29)</f>
        <v>400</v>
      </c>
      <c r="M29" s="10">
        <f>VLOOKUP(A29,Kill!$A$3:$L$112,12,FALSE)</f>
        <v>1</v>
      </c>
      <c r="N29" s="5">
        <f>VLOOKUP(A29,Participation!$A$2:$L$57,12,FALSE)</f>
        <v>3</v>
      </c>
      <c r="O29" s="37"/>
      <c r="P29" s="35"/>
      <c r="Q29" s="35"/>
      <c r="R29" s="35"/>
      <c r="S29" s="35"/>
      <c r="T29" s="35"/>
      <c r="U29" s="35"/>
      <c r="V29" s="35"/>
      <c r="W29" s="35"/>
      <c r="X29" s="35"/>
      <c r="Y29" s="35"/>
    </row>
    <row r="30" spans="1:25" s="4" customFormat="1" ht="20" customHeight="1">
      <c r="A30" s="12" t="s">
        <v>24</v>
      </c>
      <c r="B30" s="5"/>
      <c r="C30" s="5"/>
      <c r="D30" s="5"/>
      <c r="E30" s="5"/>
      <c r="F30" s="5"/>
      <c r="G30" s="5">
        <v>300</v>
      </c>
      <c r="H30" s="5"/>
      <c r="I30" s="5"/>
      <c r="J30" s="5"/>
      <c r="K30" s="5"/>
      <c r="L30" s="11">
        <f>+SUM(B30:K30)</f>
        <v>300</v>
      </c>
      <c r="M30" s="10">
        <f>VLOOKUP(A30,Kill!$A$3:$L$112,12,FALSE)</f>
        <v>4</v>
      </c>
      <c r="N30" s="5">
        <f>VLOOKUP(A30,Participation!$A$2:$L$57,12,FALSE)</f>
        <v>6</v>
      </c>
      <c r="O30" s="37"/>
      <c r="P30" s="35"/>
      <c r="Q30" s="35"/>
      <c r="R30" s="35"/>
      <c r="S30" s="35"/>
      <c r="T30" s="35"/>
      <c r="U30" s="35"/>
      <c r="V30" s="35"/>
      <c r="W30" s="35"/>
      <c r="X30" s="35"/>
      <c r="Y30" s="35"/>
    </row>
    <row r="31" spans="1:25" s="4" customFormat="1" ht="20" customHeight="1">
      <c r="A31" s="12" t="s">
        <v>7</v>
      </c>
      <c r="B31" s="5"/>
      <c r="C31" s="7">
        <v>100</v>
      </c>
      <c r="D31" s="7"/>
      <c r="E31" s="7"/>
      <c r="F31" s="7">
        <v>200</v>
      </c>
      <c r="G31" s="7"/>
      <c r="H31" s="5"/>
      <c r="I31" s="5"/>
      <c r="J31" s="5"/>
      <c r="K31" s="5"/>
      <c r="L31" s="11">
        <f>+SUM(B31:K31)</f>
        <v>300</v>
      </c>
      <c r="M31" s="10">
        <f>VLOOKUP(A31,Kill!$A$3:$L$112,12,FALSE)</f>
        <v>4</v>
      </c>
      <c r="N31" s="5">
        <f>VLOOKUP(A31,Participation!$A$2:$L$57,12,FALSE)</f>
        <v>5</v>
      </c>
      <c r="O31" s="37"/>
      <c r="P31" s="35"/>
      <c r="Q31" s="35"/>
      <c r="R31" s="35"/>
      <c r="S31" s="35"/>
      <c r="T31" s="35"/>
      <c r="U31" s="35"/>
      <c r="V31" s="35"/>
      <c r="W31" s="35"/>
      <c r="X31" s="35"/>
      <c r="Y31" s="35"/>
    </row>
    <row r="32" spans="1:25" s="4" customFormat="1" ht="20" customHeight="1">
      <c r="A32" s="12" t="s">
        <v>19</v>
      </c>
      <c r="B32" s="5"/>
      <c r="C32" s="5"/>
      <c r="D32" s="5"/>
      <c r="E32" s="5">
        <v>300</v>
      </c>
      <c r="F32" s="5"/>
      <c r="G32" s="5"/>
      <c r="H32" s="5"/>
      <c r="I32" s="5"/>
      <c r="J32" s="5"/>
      <c r="K32" s="5"/>
      <c r="L32" s="11">
        <f>+SUM(B32:K32)</f>
        <v>300</v>
      </c>
      <c r="M32" s="10">
        <f>VLOOKUP(A32,Kill!$A$3:$L$112,12,FALSE)</f>
        <v>3</v>
      </c>
      <c r="N32" s="5">
        <f>VLOOKUP(A32,Participation!$A$2:$L$57,12,FALSE)</f>
        <v>7</v>
      </c>
      <c r="O32" s="37"/>
      <c r="P32" s="35"/>
      <c r="Q32" s="35"/>
      <c r="R32" s="35"/>
      <c r="S32" s="35"/>
      <c r="T32" s="35"/>
      <c r="U32" s="35"/>
      <c r="V32" s="35"/>
      <c r="W32" s="35"/>
      <c r="X32" s="35"/>
      <c r="Y32" s="35"/>
    </row>
    <row r="33" spans="1:25" s="4" customFormat="1" ht="20" customHeight="1">
      <c r="A33" s="12" t="s">
        <v>4</v>
      </c>
      <c r="B33" s="5"/>
      <c r="C33" s="5"/>
      <c r="D33" s="5"/>
      <c r="E33" s="5"/>
      <c r="F33" s="5">
        <v>300</v>
      </c>
      <c r="G33" s="5"/>
      <c r="H33" s="5"/>
      <c r="I33" s="5"/>
      <c r="J33" s="5"/>
      <c r="K33" s="5"/>
      <c r="L33" s="11">
        <f>+SUM(B33:K33)</f>
        <v>300</v>
      </c>
      <c r="M33" s="10">
        <f>VLOOKUP(A33,Kill!$A$3:$L$112,12,FALSE)</f>
        <v>3</v>
      </c>
      <c r="N33" s="5">
        <f>VLOOKUP(A33,Participation!$A$2:$L$57,12,FALSE)</f>
        <v>1</v>
      </c>
      <c r="O33" s="37"/>
      <c r="P33" s="35"/>
      <c r="Q33" s="35"/>
      <c r="R33" s="35"/>
      <c r="S33" s="35"/>
      <c r="T33" s="35"/>
      <c r="U33" s="35"/>
      <c r="V33" s="35"/>
      <c r="W33" s="35"/>
      <c r="X33" s="35"/>
      <c r="Y33" s="35"/>
    </row>
    <row r="34" spans="1:25" s="4" customFormat="1" ht="20" customHeight="1">
      <c r="A34" s="12" t="s">
        <v>36</v>
      </c>
      <c r="B34" s="5"/>
      <c r="C34" s="5"/>
      <c r="D34" s="5">
        <v>300</v>
      </c>
      <c r="E34" s="5"/>
      <c r="F34" s="5"/>
      <c r="G34" s="5"/>
      <c r="H34" s="5"/>
      <c r="I34" s="5"/>
      <c r="J34" s="5"/>
      <c r="K34" s="5"/>
      <c r="L34" s="11">
        <f>+SUM(B34:K34)</f>
        <v>300</v>
      </c>
      <c r="M34" s="10">
        <f>VLOOKUP(A34,Kill!$A$3:$L$112,12,FALSE)</f>
        <v>0</v>
      </c>
      <c r="N34" s="5">
        <f>VLOOKUP(A34,Participation!$A$2:$L$57,12,FALSE)</f>
        <v>7</v>
      </c>
      <c r="O34" s="37"/>
      <c r="P34" s="35"/>
      <c r="Q34" s="35"/>
      <c r="R34" s="35"/>
      <c r="S34" s="35"/>
      <c r="T34" s="35"/>
      <c r="U34" s="35"/>
      <c r="V34" s="35"/>
      <c r="W34" s="35"/>
      <c r="X34" s="35"/>
      <c r="Y34" s="35"/>
    </row>
    <row r="35" spans="1:25" s="4" customFormat="1" ht="22" customHeight="1">
      <c r="A35" s="12" t="s">
        <v>79</v>
      </c>
      <c r="B35" s="5"/>
      <c r="C35" s="5"/>
      <c r="D35" s="5"/>
      <c r="E35" s="5"/>
      <c r="F35" s="5"/>
      <c r="G35" s="5"/>
      <c r="H35" s="5"/>
      <c r="I35" s="5"/>
      <c r="J35" s="5"/>
      <c r="K35" s="34">
        <v>300</v>
      </c>
      <c r="L35" s="11">
        <f>+SUM(B35:K35)</f>
        <v>300</v>
      </c>
      <c r="M35" s="10">
        <f>VLOOKUP(A35,Kill!$A$3:$L$112,12,FALSE)</f>
        <v>0</v>
      </c>
      <c r="N35" s="5">
        <f>VLOOKUP(A35,Participation!$A$2:$L$57,12,FALSE)</f>
        <v>3</v>
      </c>
      <c r="O35" s="37"/>
      <c r="P35" s="35"/>
      <c r="Q35" s="35"/>
      <c r="R35" s="35"/>
      <c r="S35" s="35"/>
      <c r="T35" s="35"/>
      <c r="U35" s="35"/>
      <c r="V35" s="35"/>
      <c r="W35" s="35"/>
      <c r="X35" s="35"/>
      <c r="Y35" s="35"/>
    </row>
    <row r="36" spans="1:25" s="4" customFormat="1" ht="20" customHeight="1">
      <c r="A36" s="12" t="s">
        <v>49</v>
      </c>
      <c r="B36" s="5"/>
      <c r="C36" s="5"/>
      <c r="D36" s="5">
        <v>200</v>
      </c>
      <c r="E36" s="5"/>
      <c r="F36" s="5"/>
      <c r="G36" s="5"/>
      <c r="H36" s="5"/>
      <c r="I36" s="5"/>
      <c r="J36" s="5"/>
      <c r="K36" s="5"/>
      <c r="L36" s="11">
        <f>+SUM(B36:K36)</f>
        <v>200</v>
      </c>
      <c r="M36" s="10">
        <f>VLOOKUP(A36,Kill!$A$3:$L$112,12,FALSE)</f>
        <v>5</v>
      </c>
      <c r="N36" s="5">
        <f>VLOOKUP(A36,Participation!$A$2:$L$57,12,FALSE)</f>
        <v>3</v>
      </c>
      <c r="O36" s="37"/>
      <c r="P36" s="35"/>
      <c r="Q36" s="35"/>
      <c r="R36" s="35"/>
      <c r="S36" s="35"/>
      <c r="T36" s="35"/>
      <c r="U36" s="35"/>
      <c r="V36" s="35"/>
      <c r="W36" s="35"/>
      <c r="X36" s="35"/>
      <c r="Y36" s="35"/>
    </row>
    <row r="37" spans="1:25" s="4" customFormat="1" ht="20" customHeight="1">
      <c r="A37" s="45" t="s">
        <v>75</v>
      </c>
      <c r="B37" s="46"/>
      <c r="C37" s="46"/>
      <c r="D37" s="46"/>
      <c r="E37" s="46"/>
      <c r="F37" s="46"/>
      <c r="G37" s="46"/>
      <c r="H37" s="46">
        <v>200</v>
      </c>
      <c r="I37" s="46"/>
      <c r="J37" s="46"/>
      <c r="K37" s="46"/>
      <c r="L37" s="47">
        <f>+SUM(B37:K37)</f>
        <v>200</v>
      </c>
      <c r="M37" s="48">
        <f>VLOOKUP(A37,Kill!$A$3:$L$112,12,FALSE)</f>
        <v>0</v>
      </c>
      <c r="N37" s="46">
        <f>VLOOKUP(A37,Participation!$A$2:$L$57,12,FALSE)</f>
        <v>2</v>
      </c>
      <c r="O37" s="37"/>
      <c r="P37" s="35"/>
      <c r="Q37" s="35"/>
      <c r="R37" s="35"/>
      <c r="S37" s="35"/>
      <c r="T37" s="35"/>
      <c r="U37" s="35"/>
      <c r="V37" s="35"/>
      <c r="W37" s="35"/>
      <c r="X37" s="35"/>
      <c r="Y37" s="35"/>
    </row>
    <row r="38" spans="1:25" s="4" customFormat="1" ht="20" customHeight="1">
      <c r="A38" s="12" t="s">
        <v>46</v>
      </c>
      <c r="B38" s="5"/>
      <c r="C38" s="5"/>
      <c r="D38" s="5"/>
      <c r="E38" s="5"/>
      <c r="F38" s="5"/>
      <c r="G38" s="5">
        <v>100</v>
      </c>
      <c r="H38" s="5"/>
      <c r="I38" s="5"/>
      <c r="J38" s="5"/>
      <c r="K38" s="5"/>
      <c r="L38" s="11">
        <f>+SUM(B38:K38)</f>
        <v>100</v>
      </c>
      <c r="M38" s="10">
        <f>VLOOKUP(A38,Kill!$A$3:$L$112,12,FALSE)</f>
        <v>4</v>
      </c>
      <c r="N38" s="5">
        <f>VLOOKUP(A38,Participation!$A$2:$L$57,12,FALSE)</f>
        <v>6</v>
      </c>
      <c r="O38" s="37"/>
      <c r="P38" s="35"/>
      <c r="Q38" s="35"/>
      <c r="R38" s="35"/>
      <c r="S38" s="35"/>
      <c r="T38" s="35"/>
      <c r="U38" s="35"/>
      <c r="V38" s="35"/>
      <c r="W38" s="35"/>
      <c r="X38" s="35"/>
      <c r="Y38" s="35"/>
    </row>
    <row r="39" spans="1:25" s="4" customFormat="1" ht="20" customHeight="1">
      <c r="A39" s="12" t="s">
        <v>8</v>
      </c>
      <c r="B39" s="5"/>
      <c r="C39" s="5"/>
      <c r="D39" s="5"/>
      <c r="E39" s="5"/>
      <c r="F39" s="5">
        <v>100</v>
      </c>
      <c r="G39" s="5"/>
      <c r="H39" s="5"/>
      <c r="I39" s="5"/>
      <c r="J39" s="5"/>
      <c r="K39" s="5"/>
      <c r="L39" s="11">
        <f>+SUM(B39:K39)</f>
        <v>100</v>
      </c>
      <c r="M39" s="10">
        <f>VLOOKUP(A39,Kill!$A$3:$L$112,12,FALSE)</f>
        <v>1</v>
      </c>
      <c r="N39" s="5">
        <f>VLOOKUP(A39,Participation!$A$2:$L$57,12,FALSE)</f>
        <v>7</v>
      </c>
      <c r="O39" s="37"/>
      <c r="P39" s="35"/>
      <c r="Q39" s="35"/>
      <c r="R39" s="35"/>
      <c r="S39" s="35"/>
      <c r="T39" s="35"/>
      <c r="U39" s="35"/>
      <c r="V39" s="35"/>
      <c r="W39" s="35"/>
      <c r="X39" s="35"/>
      <c r="Y39" s="35"/>
    </row>
    <row r="40" spans="1:25" s="4" customFormat="1" ht="20" customHeight="1">
      <c r="A40" s="12" t="s">
        <v>42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11">
        <f>+SUM(B40:K40)</f>
        <v>0</v>
      </c>
      <c r="M40" s="10">
        <f>VLOOKUP(A40,Kill!$A$3:$L$112,12,FALSE)</f>
        <v>3</v>
      </c>
      <c r="N40" s="5">
        <f>VLOOKUP(A40,Participation!$A$2:$L$57,12,FALSE)</f>
        <v>6</v>
      </c>
      <c r="O40" s="37"/>
      <c r="P40" s="35"/>
      <c r="Q40" s="35"/>
      <c r="R40" s="35"/>
      <c r="S40" s="35"/>
      <c r="T40" s="35"/>
      <c r="U40" s="35"/>
      <c r="V40" s="35"/>
      <c r="W40" s="35"/>
      <c r="X40" s="35"/>
      <c r="Y40" s="35"/>
    </row>
    <row r="41" spans="1:25" s="4" customFormat="1" ht="20" customHeight="1">
      <c r="A41" s="12" t="s">
        <v>23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11">
        <f>+SUM(B41:K41)</f>
        <v>0</v>
      </c>
      <c r="M41" s="10">
        <f>VLOOKUP(A41,Kill!$A$3:$L$112,12,FALSE)</f>
        <v>3</v>
      </c>
      <c r="N41" s="5">
        <f>VLOOKUP(A41,Participation!$A$2:$L$57,12,FALSE)</f>
        <v>5</v>
      </c>
      <c r="O41" s="37"/>
      <c r="P41" s="35"/>
      <c r="Q41" s="35"/>
      <c r="R41" s="35"/>
      <c r="S41" s="35"/>
      <c r="T41" s="35"/>
      <c r="U41" s="35"/>
      <c r="V41" s="35"/>
      <c r="W41" s="35"/>
      <c r="X41" s="35"/>
      <c r="Y41" s="35"/>
    </row>
    <row r="42" spans="1:25" s="4" customFormat="1" ht="20" customHeight="1">
      <c r="A42" s="12" t="s">
        <v>43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11">
        <f>+SUM(B42:K42)</f>
        <v>0</v>
      </c>
      <c r="M42" s="10">
        <f>VLOOKUP(A42,Kill!$A$3:$L$112,12,FALSE)</f>
        <v>3</v>
      </c>
      <c r="N42" s="5">
        <f>VLOOKUP(A42,Participation!$A$2:$L$57,12,FALSE)</f>
        <v>4</v>
      </c>
      <c r="O42" s="37"/>
      <c r="P42" s="35"/>
      <c r="Q42" s="35"/>
      <c r="R42" s="35"/>
      <c r="S42" s="35"/>
      <c r="T42" s="35"/>
      <c r="U42" s="35"/>
      <c r="V42" s="35"/>
      <c r="W42" s="35"/>
      <c r="X42" s="35"/>
      <c r="Y42" s="35"/>
    </row>
    <row r="43" spans="1:25" s="4" customFormat="1" ht="20" customHeight="1">
      <c r="A43" s="12" t="s">
        <v>51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11">
        <f>+SUM(B43:K43)</f>
        <v>0</v>
      </c>
      <c r="M43" s="10">
        <f>VLOOKUP(A43,Kill!$A$3:$L$112,12,FALSE)</f>
        <v>3</v>
      </c>
      <c r="N43" s="5">
        <f>VLOOKUP(A43,Participation!$A$2:$L$57,12,FALSE)</f>
        <v>1</v>
      </c>
      <c r="O43" s="37"/>
      <c r="P43" s="35"/>
      <c r="Q43" s="35"/>
      <c r="R43" s="35"/>
      <c r="S43" s="35"/>
      <c r="T43" s="35"/>
      <c r="U43" s="35"/>
      <c r="V43" s="35"/>
      <c r="W43" s="35"/>
      <c r="X43" s="35"/>
      <c r="Y43" s="35"/>
    </row>
    <row r="44" spans="1:25" s="4" customFormat="1" ht="20" customHeight="1">
      <c r="A44" s="12" t="s">
        <v>22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11">
        <f>+SUM(B44:K44)</f>
        <v>0</v>
      </c>
      <c r="M44" s="10">
        <f>VLOOKUP(A44,Kill!$A$3:$L$112,12,FALSE)</f>
        <v>2</v>
      </c>
      <c r="N44" s="5">
        <f>VLOOKUP(A44,Participation!$A$2:$L$57,12,FALSE)</f>
        <v>3</v>
      </c>
      <c r="O44" s="37"/>
      <c r="P44" s="35"/>
      <c r="Q44" s="35"/>
      <c r="R44" s="35"/>
      <c r="S44" s="35"/>
      <c r="T44" s="35"/>
      <c r="U44" s="35"/>
      <c r="V44" s="35"/>
      <c r="W44" s="35"/>
      <c r="X44" s="35"/>
      <c r="Y44" s="35"/>
    </row>
    <row r="45" spans="1:25" s="4" customFormat="1" ht="20" customHeight="1">
      <c r="A45" s="12" t="s">
        <v>26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11">
        <f>+SUM(B45:K45)</f>
        <v>0</v>
      </c>
      <c r="M45" s="10">
        <f>VLOOKUP(A45,Kill!$A$3:$L$112,12,FALSE)</f>
        <v>1</v>
      </c>
      <c r="N45" s="5">
        <f>VLOOKUP(A45,Participation!$A$2:$L$57,12,FALSE)</f>
        <v>3</v>
      </c>
      <c r="O45" s="37"/>
      <c r="P45" s="35"/>
      <c r="Q45" s="35"/>
      <c r="R45" s="35"/>
      <c r="S45" s="35"/>
      <c r="T45" s="35"/>
      <c r="U45" s="35"/>
      <c r="V45" s="35"/>
      <c r="W45" s="35"/>
      <c r="X45" s="35"/>
      <c r="Y45" s="35"/>
    </row>
    <row r="46" spans="1:25" s="4" customFormat="1" ht="20" customHeight="1">
      <c r="A46" s="45" t="s">
        <v>77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7">
        <f>+SUM(B46:K46)</f>
        <v>0</v>
      </c>
      <c r="M46" s="48">
        <f>VLOOKUP(A46,Kill!$A$3:$L$112,12,FALSE)</f>
        <v>1</v>
      </c>
      <c r="N46" s="46">
        <f>VLOOKUP(A46,Participation!$A$2:$L$57,12,FALSE)</f>
        <v>2</v>
      </c>
      <c r="O46" s="37"/>
      <c r="P46" s="35"/>
      <c r="Q46" s="35"/>
      <c r="R46" s="35"/>
      <c r="S46" s="35"/>
      <c r="T46" s="35"/>
      <c r="U46" s="35"/>
      <c r="V46" s="35"/>
      <c r="W46" s="35"/>
      <c r="X46" s="35"/>
      <c r="Y46" s="35"/>
    </row>
    <row r="47" spans="1:25" s="4" customFormat="1" ht="20" customHeight="1">
      <c r="A47" s="12" t="s">
        <v>39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11">
        <f>+SUM(B47:K47)</f>
        <v>0</v>
      </c>
      <c r="M47" s="10">
        <f>VLOOKUP(A47,Kill!$A$3:$L$112,12,FALSE)</f>
        <v>0</v>
      </c>
      <c r="N47" s="5">
        <f>VLOOKUP(A47,Participation!$A$2:$L$57,12,FALSE)</f>
        <v>4</v>
      </c>
      <c r="O47" s="37"/>
      <c r="P47" s="35"/>
      <c r="Q47" s="35"/>
      <c r="R47" s="35"/>
      <c r="S47" s="35"/>
      <c r="T47" s="35"/>
      <c r="U47" s="35"/>
      <c r="V47" s="35"/>
      <c r="W47" s="35"/>
      <c r="X47" s="35"/>
      <c r="Y47" s="35"/>
    </row>
    <row r="48" spans="1:25" s="4" customFormat="1" ht="20" customHeight="1">
      <c r="A48" s="12" t="s">
        <v>48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11">
        <f>+SUM(B48:K48)</f>
        <v>0</v>
      </c>
      <c r="M48" s="10">
        <f>VLOOKUP(A48,Kill!$A$3:$L$112,12,FALSE)</f>
        <v>0</v>
      </c>
      <c r="N48" s="5">
        <f>VLOOKUP(A48,Participation!$A$2:$L$57,12,FALSE)</f>
        <v>3</v>
      </c>
      <c r="O48" s="37"/>
      <c r="P48" s="35"/>
      <c r="Q48" s="35"/>
      <c r="R48" s="35"/>
      <c r="S48" s="35"/>
      <c r="T48" s="35"/>
      <c r="U48" s="35"/>
      <c r="V48" s="35"/>
      <c r="W48" s="35"/>
      <c r="X48" s="35"/>
      <c r="Y48" s="35"/>
    </row>
    <row r="49" spans="1:25" s="4" customFormat="1" ht="20" customHeight="1">
      <c r="A49" s="12" t="s">
        <v>41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11">
        <f>+SUM(B49:K49)</f>
        <v>0</v>
      </c>
      <c r="M49" s="10">
        <f>VLOOKUP(A49,Kill!$A$3:$L$112,12,FALSE)</f>
        <v>0</v>
      </c>
      <c r="N49" s="5">
        <f>VLOOKUP(A49,Participation!$A$2:$L$57,12,FALSE)</f>
        <v>2</v>
      </c>
      <c r="O49" s="37"/>
      <c r="P49" s="35"/>
      <c r="Q49" s="35"/>
      <c r="R49" s="35"/>
      <c r="S49" s="35"/>
      <c r="T49" s="35"/>
      <c r="U49" s="35"/>
      <c r="V49" s="35"/>
      <c r="W49" s="35"/>
      <c r="X49" s="35"/>
      <c r="Y49" s="35"/>
    </row>
    <row r="50" spans="1:25" s="4" customFormat="1" ht="20" customHeight="1">
      <c r="A50" s="12" t="s">
        <v>44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11">
        <f>+SUM(B50:K50)</f>
        <v>0</v>
      </c>
      <c r="M50" s="10">
        <f>VLOOKUP(A50,Kill!$A$3:$L$112,12,FALSE)</f>
        <v>0</v>
      </c>
      <c r="N50" s="5">
        <f>VLOOKUP(A50,Participation!$A$2:$L$57,12,FALSE)</f>
        <v>2</v>
      </c>
      <c r="O50" s="37"/>
      <c r="P50" s="35"/>
      <c r="Q50" s="35"/>
      <c r="R50" s="35"/>
      <c r="S50" s="35"/>
      <c r="T50" s="35"/>
      <c r="U50" s="35"/>
      <c r="V50" s="35"/>
      <c r="W50" s="35"/>
      <c r="X50" s="35"/>
      <c r="Y50" s="35"/>
    </row>
    <row r="51" spans="1:25" s="4" customFormat="1" ht="20" customHeight="1">
      <c r="A51" s="12" t="s">
        <v>35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11">
        <f>+SUM(B51:K51)</f>
        <v>0</v>
      </c>
      <c r="M51" s="10">
        <f>VLOOKUP(A51,Kill!$A$3:$L$112,12,FALSE)</f>
        <v>0</v>
      </c>
      <c r="N51" s="5">
        <f>VLOOKUP(A51,Participation!$A$2:$L$57,12,FALSE)</f>
        <v>2</v>
      </c>
      <c r="O51" s="37"/>
      <c r="P51" s="35"/>
      <c r="Q51" s="35"/>
      <c r="R51" s="35"/>
      <c r="S51" s="35"/>
      <c r="T51" s="35"/>
      <c r="U51" s="35"/>
      <c r="V51" s="35"/>
      <c r="W51" s="35"/>
      <c r="X51" s="35"/>
      <c r="Y51" s="35"/>
    </row>
    <row r="52" spans="1:25" s="4" customFormat="1" ht="20" customHeight="1">
      <c r="A52" s="45" t="s">
        <v>81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7">
        <f>+SUM(B52:K52)</f>
        <v>0</v>
      </c>
      <c r="M52" s="48">
        <f>VLOOKUP(A52,Kill!$A$3:$L$112,12,FALSE)</f>
        <v>0</v>
      </c>
      <c r="N52" s="46">
        <f>VLOOKUP(A52,Participation!$A$2:$L$57,12,FALSE)</f>
        <v>1</v>
      </c>
      <c r="O52" s="37"/>
      <c r="P52" s="35"/>
      <c r="Q52" s="35"/>
      <c r="R52" s="35"/>
      <c r="S52" s="35"/>
      <c r="T52" s="35"/>
      <c r="U52" s="35"/>
      <c r="V52" s="35"/>
      <c r="W52" s="35"/>
      <c r="X52" s="35"/>
      <c r="Y52" s="35"/>
    </row>
    <row r="53" spans="1:25" s="4" customFormat="1" ht="20" customHeight="1">
      <c r="A53" s="12" t="s">
        <v>83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11">
        <f>+SUM(B53:K53)</f>
        <v>0</v>
      </c>
      <c r="M53" s="10">
        <f>VLOOKUP(A53,Kill!$A$3:$L$112,12,FALSE)</f>
        <v>0</v>
      </c>
      <c r="N53" s="46">
        <f>VLOOKUP(A53,Participation!$A$2:$L$57,12,FALSE)</f>
        <v>1</v>
      </c>
      <c r="O53" s="37"/>
      <c r="P53" s="35"/>
      <c r="Q53" s="35"/>
      <c r="R53" s="35"/>
      <c r="S53" s="35"/>
      <c r="T53" s="35"/>
      <c r="U53" s="35"/>
      <c r="V53" s="35"/>
      <c r="W53" s="35"/>
      <c r="X53" s="35"/>
      <c r="Y53" s="35"/>
    </row>
    <row r="54" spans="1:25" s="4" customFormat="1" ht="20" customHeight="1">
      <c r="A54" s="12" t="s">
        <v>80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11">
        <f>+SUM(B54:K54)</f>
        <v>0</v>
      </c>
      <c r="M54" s="10">
        <f>VLOOKUP(A54,Kill!$A$3:$L$112,12,FALSE)</f>
        <v>0</v>
      </c>
      <c r="N54" s="46">
        <f>VLOOKUP(A54,Participation!$A$2:$L$57,12,FALSE)</f>
        <v>1</v>
      </c>
      <c r="O54" s="37"/>
      <c r="P54" s="35"/>
      <c r="Q54" s="35"/>
      <c r="R54" s="35"/>
      <c r="S54" s="35"/>
      <c r="T54" s="35"/>
      <c r="U54" s="35"/>
      <c r="V54" s="35"/>
      <c r="W54" s="35"/>
      <c r="X54" s="35"/>
      <c r="Y54" s="35"/>
    </row>
    <row r="55" spans="1:25" s="4" customFormat="1" ht="20" customHeight="1">
      <c r="A55" s="12" t="s">
        <v>72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11">
        <f>+SUM(B55:K55)</f>
        <v>0</v>
      </c>
      <c r="M55" s="10">
        <f>VLOOKUP(A55,Kill!$A$3:$L$112,12,FALSE)</f>
        <v>0</v>
      </c>
      <c r="N55" s="46">
        <f>VLOOKUP(A55,Participation!$A$2:$L$57,12,FALSE)</f>
        <v>1</v>
      </c>
      <c r="O55" s="37"/>
      <c r="P55" s="35"/>
      <c r="Q55" s="35"/>
      <c r="R55" s="35"/>
      <c r="S55" s="35"/>
      <c r="T55" s="35"/>
      <c r="U55" s="35"/>
      <c r="V55" s="35"/>
      <c r="W55" s="35"/>
      <c r="X55" s="35"/>
      <c r="Y55" s="35"/>
    </row>
    <row r="56" spans="1:25" s="4" customFormat="1" ht="20" customHeight="1">
      <c r="A56" s="12" t="s">
        <v>73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11">
        <f>+SUM(B56:K56)</f>
        <v>0</v>
      </c>
      <c r="M56" s="10">
        <f>VLOOKUP(A56,Kill!$A$3:$L$112,12,FALSE)</f>
        <v>0</v>
      </c>
      <c r="N56" s="46">
        <f>VLOOKUP(A56,Participation!$A$2:$L$57,12,FALSE)</f>
        <v>1</v>
      </c>
      <c r="O56" s="37"/>
      <c r="P56" s="35"/>
      <c r="Q56" s="35"/>
      <c r="R56" s="35"/>
      <c r="S56" s="35"/>
      <c r="T56" s="35"/>
      <c r="U56" s="35"/>
      <c r="V56" s="35"/>
      <c r="W56" s="35"/>
      <c r="X56" s="35"/>
      <c r="Y56" s="35"/>
    </row>
    <row r="57" spans="1:25" s="4" customFormat="1" ht="20" customHeight="1">
      <c r="A57" s="12" t="s">
        <v>52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11">
        <f>+SUM(B57:K57)</f>
        <v>0</v>
      </c>
      <c r="M57" s="10">
        <f>VLOOKUP(A57,Kill!$A$3:$L$112,12,FALSE)</f>
        <v>0</v>
      </c>
      <c r="N57" s="46">
        <f>VLOOKUP(A57,Participation!$A$2:$L$57,12,FALSE)</f>
        <v>1</v>
      </c>
      <c r="O57" s="37"/>
      <c r="P57" s="35"/>
      <c r="Q57" s="35"/>
      <c r="R57" s="35"/>
      <c r="S57" s="35"/>
      <c r="T57" s="35"/>
      <c r="U57" s="35"/>
      <c r="V57" s="35"/>
      <c r="W57" s="35"/>
      <c r="X57" s="35"/>
      <c r="Y57" s="35"/>
    </row>
    <row r="58" spans="1:2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</row>
    <row r="59" spans="1: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</row>
    <row r="60" spans="1:25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</row>
    <row r="61" spans="1:2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</row>
    <row r="62" spans="1:2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</row>
    <row r="63" spans="1:2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</row>
    <row r="64" spans="1:2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</row>
    <row r="65" spans="1: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</row>
    <row r="66" spans="1:2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</row>
    <row r="67" spans="1: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</row>
    <row r="68" spans="1:2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</row>
    <row r="69" spans="1: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</row>
    <row r="70" spans="1:2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</row>
    <row r="71" spans="1: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</row>
    <row r="72" spans="1:2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</row>
    <row r="73" spans="1:2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</row>
    <row r="74" spans="1:2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</row>
    <row r="75" spans="1:25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</row>
    <row r="76" spans="1:25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</row>
    <row r="77" spans="1:25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</row>
    <row r="78" spans="1:25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</row>
    <row r="79" spans="1:25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</row>
    <row r="80" spans="1:25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</row>
    <row r="81" spans="1:2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</row>
    <row r="82" spans="1:25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</row>
    <row r="83" spans="1:25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</row>
    <row r="84" spans="1:25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</row>
    <row r="85" spans="1:25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</row>
    <row r="86" spans="1:25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</row>
    <row r="87" spans="1:25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</row>
    <row r="88" spans="1:25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</row>
    <row r="89" spans="1:25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</row>
    <row r="90" spans="1:25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</row>
    <row r="91" spans="1:25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</row>
    <row r="92" spans="1:25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</row>
    <row r="93" spans="1:25">
      <c r="P93" s="36"/>
      <c r="Q93" s="36"/>
      <c r="R93" s="36"/>
      <c r="S93" s="36"/>
      <c r="T93" s="36"/>
      <c r="U93" s="36"/>
      <c r="V93" s="36"/>
      <c r="W93" s="36"/>
      <c r="X93" s="36"/>
      <c r="Y93" s="36"/>
    </row>
    <row r="94" spans="1:25">
      <c r="P94" s="36"/>
      <c r="Q94" s="36"/>
      <c r="R94" s="36"/>
      <c r="S94" s="36"/>
      <c r="T94" s="36"/>
      <c r="U94" s="36"/>
      <c r="V94" s="36"/>
      <c r="W94" s="36"/>
      <c r="X94" s="36"/>
      <c r="Y94" s="36"/>
    </row>
    <row r="95" spans="1:25">
      <c r="P95" s="36"/>
      <c r="Q95" s="36"/>
      <c r="R95" s="36"/>
      <c r="S95" s="36"/>
      <c r="T95" s="36"/>
      <c r="U95" s="36"/>
      <c r="V95" s="36"/>
      <c r="W95" s="36"/>
      <c r="X95" s="36"/>
      <c r="Y95" s="36"/>
    </row>
    <row r="96" spans="1:25">
      <c r="P96" s="36"/>
      <c r="Q96" s="36"/>
      <c r="R96" s="36"/>
      <c r="S96" s="36"/>
      <c r="T96" s="36"/>
      <c r="U96" s="36"/>
      <c r="V96" s="36"/>
      <c r="W96" s="36"/>
      <c r="X96" s="36"/>
      <c r="Y96" s="36"/>
    </row>
    <row r="97" spans="16:25">
      <c r="P97" s="36"/>
      <c r="Q97" s="36"/>
      <c r="R97" s="36"/>
      <c r="S97" s="36"/>
      <c r="T97" s="36"/>
      <c r="U97" s="36"/>
      <c r="V97" s="36"/>
      <c r="W97" s="36"/>
      <c r="X97" s="36"/>
      <c r="Y97" s="36"/>
    </row>
    <row r="98" spans="16:25">
      <c r="P98" s="36"/>
      <c r="Q98" s="36"/>
      <c r="R98" s="36"/>
      <c r="S98" s="36"/>
      <c r="T98" s="36"/>
      <c r="U98" s="36"/>
      <c r="V98" s="36"/>
      <c r="W98" s="36"/>
      <c r="X98" s="36"/>
      <c r="Y98" s="36"/>
    </row>
    <row r="99" spans="16:25">
      <c r="P99" s="36"/>
      <c r="Q99" s="36"/>
      <c r="R99" s="36"/>
      <c r="S99" s="36"/>
      <c r="T99" s="36"/>
      <c r="U99" s="36"/>
      <c r="V99" s="36"/>
      <c r="W99" s="36"/>
      <c r="X99" s="36"/>
      <c r="Y99" s="36"/>
    </row>
    <row r="100" spans="16:25">
      <c r="P100" s="36"/>
      <c r="Q100" s="36"/>
      <c r="R100" s="36"/>
      <c r="S100" s="36"/>
      <c r="T100" s="36"/>
      <c r="U100" s="36"/>
      <c r="V100" s="36"/>
      <c r="W100" s="36"/>
      <c r="X100" s="36"/>
      <c r="Y100" s="36"/>
    </row>
    <row r="101" spans="16:25">
      <c r="P101" s="36"/>
      <c r="Q101" s="36"/>
      <c r="R101" s="36"/>
      <c r="S101" s="36"/>
      <c r="T101" s="36"/>
      <c r="U101" s="36"/>
      <c r="V101" s="36"/>
      <c r="W101" s="36"/>
      <c r="X101" s="36"/>
      <c r="Y101" s="36"/>
    </row>
    <row r="102" spans="16:25">
      <c r="P102" s="36"/>
      <c r="Q102" s="36"/>
      <c r="R102" s="36"/>
      <c r="S102" s="36"/>
      <c r="T102" s="36"/>
      <c r="U102" s="36"/>
      <c r="V102" s="36"/>
      <c r="W102" s="36"/>
      <c r="X102" s="36"/>
      <c r="Y102" s="36"/>
    </row>
    <row r="103" spans="16:25">
      <c r="P103" s="36"/>
      <c r="Q103" s="36"/>
      <c r="R103" s="36"/>
      <c r="S103" s="36"/>
      <c r="T103" s="36"/>
      <c r="U103" s="36"/>
      <c r="V103" s="36"/>
      <c r="W103" s="36"/>
      <c r="X103" s="36"/>
      <c r="Y103" s="36"/>
    </row>
    <row r="104" spans="16:25">
      <c r="P104" s="36"/>
      <c r="Q104" s="36"/>
      <c r="R104" s="36"/>
      <c r="S104" s="36"/>
      <c r="T104" s="36"/>
      <c r="U104" s="36"/>
      <c r="V104" s="36"/>
      <c r="W104" s="36"/>
      <c r="X104" s="36"/>
      <c r="Y104" s="36"/>
    </row>
    <row r="105" spans="16:25">
      <c r="P105" s="36"/>
      <c r="Q105" s="36"/>
      <c r="R105" s="36"/>
      <c r="S105" s="36"/>
      <c r="T105" s="36"/>
      <c r="U105" s="36"/>
      <c r="V105" s="36"/>
      <c r="W105" s="36"/>
      <c r="X105" s="36"/>
      <c r="Y105" s="36"/>
    </row>
    <row r="106" spans="16:25">
      <c r="P106" s="36"/>
      <c r="Q106" s="36"/>
      <c r="R106" s="36"/>
      <c r="S106" s="36"/>
      <c r="T106" s="36"/>
      <c r="U106" s="36"/>
      <c r="V106" s="36"/>
      <c r="W106" s="36"/>
      <c r="X106" s="36"/>
      <c r="Y106" s="36"/>
    </row>
    <row r="107" spans="16:25">
      <c r="P107" s="36"/>
      <c r="Q107" s="36"/>
      <c r="R107" s="36"/>
      <c r="S107" s="36"/>
      <c r="T107" s="36"/>
      <c r="U107" s="36"/>
      <c r="V107" s="36"/>
      <c r="W107" s="36"/>
      <c r="X107" s="36"/>
      <c r="Y107" s="36"/>
    </row>
    <row r="108" spans="16:25">
      <c r="P108" s="36"/>
      <c r="Q108" s="36"/>
      <c r="R108" s="36"/>
      <c r="S108" s="36"/>
      <c r="T108" s="36"/>
      <c r="U108" s="36"/>
      <c r="V108" s="36"/>
      <c r="W108" s="36"/>
      <c r="X108" s="36"/>
      <c r="Y108" s="36"/>
    </row>
    <row r="109" spans="16:25">
      <c r="P109" s="36"/>
      <c r="Q109" s="36"/>
      <c r="R109" s="36"/>
      <c r="S109" s="36"/>
      <c r="T109" s="36"/>
      <c r="U109" s="36"/>
      <c r="V109" s="36"/>
      <c r="W109" s="36"/>
      <c r="X109" s="36"/>
      <c r="Y109" s="36"/>
    </row>
    <row r="110" spans="16:25">
      <c r="P110" s="36"/>
      <c r="Q110" s="36"/>
      <c r="R110" s="36"/>
      <c r="S110" s="36"/>
      <c r="T110" s="36"/>
      <c r="U110" s="36"/>
      <c r="V110" s="36"/>
      <c r="W110" s="36"/>
      <c r="X110" s="36"/>
      <c r="Y110" s="36"/>
    </row>
    <row r="111" spans="16:25">
      <c r="P111" s="36"/>
      <c r="Q111" s="36"/>
      <c r="R111" s="36"/>
      <c r="S111" s="36"/>
      <c r="T111" s="36"/>
      <c r="U111" s="36"/>
      <c r="V111" s="36"/>
      <c r="W111" s="36"/>
      <c r="X111" s="36"/>
      <c r="Y111" s="36"/>
    </row>
    <row r="112" spans="16:25">
      <c r="P112" s="36"/>
      <c r="Q112" s="36"/>
      <c r="R112" s="36"/>
      <c r="S112" s="36"/>
      <c r="T112" s="36"/>
      <c r="U112" s="36"/>
      <c r="V112" s="36"/>
      <c r="W112" s="36"/>
      <c r="X112" s="36"/>
      <c r="Y112" s="36"/>
    </row>
    <row r="113" spans="16:25">
      <c r="P113" s="36"/>
      <c r="Q113" s="36"/>
      <c r="R113" s="36"/>
      <c r="S113" s="36"/>
      <c r="T113" s="36"/>
      <c r="U113" s="36"/>
      <c r="V113" s="36"/>
      <c r="W113" s="36"/>
      <c r="X113" s="36"/>
      <c r="Y113" s="36"/>
    </row>
    <row r="114" spans="16:25">
      <c r="P114" s="36"/>
      <c r="Q114" s="36"/>
      <c r="R114" s="36"/>
      <c r="S114" s="36"/>
      <c r="T114" s="36"/>
      <c r="U114" s="36"/>
      <c r="V114" s="36"/>
      <c r="W114" s="36"/>
      <c r="X114" s="36"/>
      <c r="Y114" s="36"/>
    </row>
    <row r="115" spans="16:25">
      <c r="P115" s="36"/>
      <c r="Q115" s="36"/>
      <c r="R115" s="36"/>
      <c r="S115" s="36"/>
      <c r="T115" s="36"/>
      <c r="U115" s="36"/>
      <c r="V115" s="36"/>
      <c r="W115" s="36"/>
      <c r="X115" s="36"/>
      <c r="Y115" s="36"/>
    </row>
    <row r="116" spans="16:25">
      <c r="P116" s="36"/>
      <c r="Q116" s="36"/>
      <c r="R116" s="36"/>
      <c r="S116" s="36"/>
      <c r="T116" s="36"/>
      <c r="U116" s="36"/>
      <c r="V116" s="36"/>
      <c r="W116" s="36"/>
      <c r="X116" s="36"/>
      <c r="Y116" s="36"/>
    </row>
    <row r="117" spans="16:25">
      <c r="P117" s="36"/>
      <c r="Q117" s="36"/>
      <c r="R117" s="36"/>
      <c r="S117" s="36"/>
      <c r="T117" s="36"/>
      <c r="U117" s="36"/>
      <c r="V117" s="36"/>
      <c r="W117" s="36"/>
      <c r="X117" s="36"/>
      <c r="Y117" s="36"/>
    </row>
    <row r="118" spans="16:25">
      <c r="P118" s="36"/>
      <c r="Q118" s="36"/>
      <c r="R118" s="36"/>
      <c r="S118" s="36"/>
      <c r="T118" s="36"/>
      <c r="U118" s="36"/>
      <c r="V118" s="36"/>
      <c r="W118" s="36"/>
      <c r="X118" s="36"/>
      <c r="Y118" s="36"/>
    </row>
    <row r="119" spans="16:25">
      <c r="P119" s="36"/>
      <c r="Q119" s="36"/>
      <c r="R119" s="36"/>
      <c r="S119" s="36"/>
      <c r="T119" s="36"/>
      <c r="U119" s="36"/>
      <c r="V119" s="36"/>
      <c r="W119" s="36"/>
      <c r="X119" s="36"/>
      <c r="Y119" s="36"/>
    </row>
    <row r="120" spans="16:25">
      <c r="P120" s="36"/>
      <c r="Q120" s="36"/>
      <c r="R120" s="36"/>
      <c r="S120" s="36"/>
      <c r="T120" s="36"/>
      <c r="U120" s="36"/>
      <c r="V120" s="36"/>
      <c r="W120" s="36"/>
      <c r="X120" s="36"/>
      <c r="Y120" s="36"/>
    </row>
    <row r="121" spans="16:25">
      <c r="P121" s="36"/>
      <c r="Q121" s="36"/>
      <c r="R121" s="36"/>
      <c r="S121" s="36"/>
      <c r="T121" s="36"/>
      <c r="U121" s="36"/>
      <c r="V121" s="36"/>
      <c r="W121" s="36"/>
      <c r="X121" s="36"/>
      <c r="Y121" s="36"/>
    </row>
    <row r="122" spans="16:25">
      <c r="P122" s="36"/>
      <c r="Q122" s="36"/>
      <c r="R122" s="36"/>
      <c r="S122" s="36"/>
      <c r="T122" s="36"/>
      <c r="U122" s="36"/>
      <c r="V122" s="36"/>
      <c r="W122" s="36"/>
      <c r="X122" s="36"/>
      <c r="Y122" s="36"/>
    </row>
    <row r="123" spans="16:25">
      <c r="P123" s="36"/>
      <c r="Q123" s="36"/>
      <c r="R123" s="36"/>
      <c r="S123" s="36"/>
      <c r="T123" s="36"/>
      <c r="U123" s="36"/>
      <c r="V123" s="36"/>
      <c r="W123" s="36"/>
      <c r="X123" s="36"/>
      <c r="Y123" s="36"/>
    </row>
    <row r="124" spans="16:25">
      <c r="P124" s="36"/>
      <c r="Q124" s="36"/>
      <c r="R124" s="36"/>
      <c r="S124" s="36"/>
      <c r="T124" s="36"/>
      <c r="U124" s="36"/>
      <c r="V124" s="36"/>
      <c r="W124" s="36"/>
      <c r="X124" s="36"/>
      <c r="Y124" s="36"/>
    </row>
    <row r="125" spans="16:25">
      <c r="P125" s="36"/>
      <c r="Q125" s="36"/>
      <c r="R125" s="36"/>
      <c r="S125" s="36"/>
      <c r="T125" s="36"/>
      <c r="U125" s="36"/>
      <c r="V125" s="36"/>
      <c r="W125" s="36"/>
      <c r="X125" s="36"/>
      <c r="Y125" s="36"/>
    </row>
    <row r="126" spans="16:25">
      <c r="P126" s="36"/>
      <c r="Q126" s="36"/>
      <c r="R126" s="36"/>
      <c r="S126" s="36"/>
      <c r="T126" s="36"/>
      <c r="U126" s="36"/>
      <c r="V126" s="36"/>
      <c r="W126" s="36"/>
      <c r="X126" s="36"/>
      <c r="Y126" s="36"/>
    </row>
    <row r="127" spans="16:25">
      <c r="P127" s="36"/>
      <c r="Q127" s="36"/>
      <c r="R127" s="36"/>
      <c r="S127" s="36"/>
      <c r="T127" s="36"/>
      <c r="U127" s="36"/>
      <c r="V127" s="36"/>
      <c r="W127" s="36"/>
      <c r="X127" s="36"/>
      <c r="Y127" s="36"/>
    </row>
    <row r="128" spans="16:25">
      <c r="P128" s="36"/>
      <c r="Q128" s="36"/>
      <c r="R128" s="36"/>
      <c r="S128" s="36"/>
      <c r="T128" s="36"/>
      <c r="U128" s="36"/>
      <c r="V128" s="36"/>
      <c r="W128" s="36"/>
      <c r="X128" s="36"/>
      <c r="Y128" s="36"/>
    </row>
    <row r="129" spans="16:25">
      <c r="P129" s="36"/>
      <c r="Q129" s="36"/>
      <c r="R129" s="36"/>
      <c r="S129" s="36"/>
      <c r="T129" s="36"/>
      <c r="U129" s="36"/>
      <c r="V129" s="36"/>
      <c r="W129" s="36"/>
      <c r="X129" s="36"/>
      <c r="Y129" s="36"/>
    </row>
    <row r="130" spans="16:25">
      <c r="P130" s="36"/>
      <c r="Q130" s="36"/>
      <c r="R130" s="36"/>
      <c r="S130" s="36"/>
      <c r="T130" s="36"/>
      <c r="U130" s="36"/>
      <c r="V130" s="36"/>
      <c r="W130" s="36"/>
      <c r="X130" s="36"/>
      <c r="Y130" s="36"/>
    </row>
    <row r="131" spans="16:25">
      <c r="P131" s="36"/>
      <c r="Q131" s="36"/>
      <c r="R131" s="36"/>
      <c r="S131" s="36"/>
      <c r="T131" s="36"/>
      <c r="U131" s="36"/>
      <c r="V131" s="36"/>
      <c r="W131" s="36"/>
      <c r="X131" s="36"/>
      <c r="Y131" s="36"/>
    </row>
    <row r="132" spans="16:25">
      <c r="P132" s="36"/>
      <c r="Q132" s="36"/>
      <c r="R132" s="36"/>
      <c r="S132" s="36"/>
      <c r="T132" s="36"/>
      <c r="U132" s="36"/>
      <c r="V132" s="36"/>
      <c r="W132" s="36"/>
      <c r="X132" s="36"/>
      <c r="Y132" s="36"/>
    </row>
    <row r="133" spans="16:25">
      <c r="P133" s="36"/>
      <c r="Q133" s="36"/>
      <c r="R133" s="36"/>
      <c r="S133" s="36"/>
      <c r="T133" s="36"/>
      <c r="U133" s="36"/>
      <c r="V133" s="36"/>
      <c r="W133" s="36"/>
      <c r="X133" s="36"/>
      <c r="Y133" s="36"/>
    </row>
    <row r="134" spans="16:25">
      <c r="P134" s="36"/>
      <c r="Q134" s="36"/>
      <c r="R134" s="36"/>
      <c r="S134" s="36"/>
      <c r="T134" s="36"/>
      <c r="U134" s="36"/>
      <c r="V134" s="36"/>
      <c r="W134" s="36"/>
      <c r="X134" s="36"/>
      <c r="Y134" s="36"/>
    </row>
    <row r="135" spans="16:25">
      <c r="P135" s="36"/>
      <c r="Q135" s="36"/>
      <c r="R135" s="36"/>
      <c r="S135" s="36"/>
      <c r="T135" s="36"/>
      <c r="U135" s="36"/>
      <c r="V135" s="36"/>
      <c r="W135" s="36"/>
      <c r="X135" s="36"/>
      <c r="Y135" s="36"/>
    </row>
    <row r="136" spans="16:25">
      <c r="P136" s="36"/>
      <c r="Q136" s="36"/>
      <c r="R136" s="36"/>
      <c r="S136" s="36"/>
      <c r="T136" s="36"/>
      <c r="U136" s="36"/>
      <c r="V136" s="36"/>
      <c r="W136" s="36"/>
      <c r="X136" s="36"/>
      <c r="Y136" s="36"/>
    </row>
    <row r="137" spans="16:25">
      <c r="P137" s="36"/>
      <c r="Q137" s="36"/>
      <c r="R137" s="36"/>
      <c r="S137" s="36"/>
      <c r="T137" s="36"/>
      <c r="U137" s="36"/>
      <c r="V137" s="36"/>
      <c r="W137" s="36"/>
      <c r="X137" s="36"/>
      <c r="Y137" s="36"/>
    </row>
    <row r="138" spans="16:25">
      <c r="P138" s="36"/>
      <c r="Q138" s="36"/>
      <c r="R138" s="36"/>
      <c r="S138" s="36"/>
      <c r="T138" s="36"/>
      <c r="U138" s="36"/>
      <c r="V138" s="36"/>
      <c r="W138" s="36"/>
      <c r="X138" s="36"/>
      <c r="Y138" s="36"/>
    </row>
    <row r="139" spans="16:25">
      <c r="P139" s="36"/>
      <c r="Q139" s="36"/>
      <c r="R139" s="36"/>
      <c r="S139" s="36"/>
      <c r="T139" s="36"/>
      <c r="U139" s="36"/>
      <c r="V139" s="36"/>
      <c r="W139" s="36"/>
      <c r="X139" s="36"/>
      <c r="Y139" s="36"/>
    </row>
    <row r="140" spans="16:25">
      <c r="P140" s="36"/>
      <c r="Q140" s="36"/>
      <c r="R140" s="36"/>
      <c r="S140" s="36"/>
      <c r="T140" s="36"/>
      <c r="U140" s="36"/>
      <c r="V140" s="36"/>
      <c r="W140" s="36"/>
      <c r="X140" s="36"/>
      <c r="Y140" s="36"/>
    </row>
    <row r="141" spans="16:25">
      <c r="P141" s="36"/>
      <c r="Q141" s="36"/>
      <c r="R141" s="36"/>
      <c r="S141" s="36"/>
      <c r="T141" s="36"/>
      <c r="U141" s="36"/>
      <c r="V141" s="36"/>
      <c r="W141" s="36"/>
      <c r="X141" s="36"/>
      <c r="Y141" s="36"/>
    </row>
    <row r="142" spans="16:25">
      <c r="P142" s="36"/>
      <c r="Q142" s="36"/>
      <c r="R142" s="36"/>
      <c r="S142" s="36"/>
      <c r="T142" s="36"/>
      <c r="U142" s="36"/>
      <c r="V142" s="36"/>
      <c r="W142" s="36"/>
      <c r="X142" s="36"/>
      <c r="Y142" s="36"/>
    </row>
    <row r="143" spans="16:25">
      <c r="P143" s="36"/>
      <c r="Q143" s="36"/>
      <c r="R143" s="36"/>
      <c r="S143" s="36"/>
      <c r="T143" s="36"/>
      <c r="U143" s="36"/>
      <c r="V143" s="36"/>
      <c r="W143" s="36"/>
      <c r="X143" s="36"/>
      <c r="Y143" s="36"/>
    </row>
    <row r="144" spans="16:25">
      <c r="P144" s="36"/>
      <c r="Q144" s="36"/>
      <c r="R144" s="36"/>
      <c r="S144" s="36"/>
      <c r="T144" s="36"/>
      <c r="U144" s="36"/>
      <c r="V144" s="36"/>
      <c r="W144" s="36"/>
      <c r="X144" s="36"/>
      <c r="Y144" s="36"/>
    </row>
    <row r="145" spans="16:25">
      <c r="P145" s="36"/>
      <c r="Q145" s="36"/>
      <c r="R145" s="36"/>
      <c r="S145" s="36"/>
      <c r="T145" s="36"/>
      <c r="U145" s="36"/>
      <c r="V145" s="36"/>
      <c r="W145" s="36"/>
      <c r="X145" s="36"/>
      <c r="Y145" s="36"/>
    </row>
    <row r="146" spans="16:25">
      <c r="P146" s="36"/>
      <c r="Q146" s="36"/>
      <c r="R146" s="36"/>
      <c r="S146" s="36"/>
      <c r="T146" s="36"/>
      <c r="U146" s="36"/>
      <c r="V146" s="36"/>
      <c r="W146" s="36"/>
      <c r="X146" s="36"/>
      <c r="Y146" s="36"/>
    </row>
    <row r="147" spans="16:25">
      <c r="P147" s="36"/>
      <c r="Q147" s="36"/>
      <c r="R147" s="36"/>
      <c r="S147" s="36"/>
      <c r="T147" s="36"/>
      <c r="U147" s="36"/>
      <c r="V147" s="36"/>
      <c r="W147" s="36"/>
      <c r="X147" s="36"/>
      <c r="Y147" s="36"/>
    </row>
    <row r="148" spans="16:25">
      <c r="P148" s="36"/>
      <c r="Q148" s="36"/>
      <c r="R148" s="36"/>
      <c r="S148" s="36"/>
      <c r="T148" s="36"/>
      <c r="U148" s="36"/>
      <c r="V148" s="36"/>
      <c r="W148" s="36"/>
      <c r="X148" s="36"/>
      <c r="Y148" s="36"/>
    </row>
    <row r="149" spans="16:25">
      <c r="P149" s="36"/>
      <c r="Q149" s="36"/>
      <c r="R149" s="36"/>
      <c r="S149" s="36"/>
      <c r="T149" s="36"/>
      <c r="U149" s="36"/>
      <c r="V149" s="36"/>
      <c r="W149" s="36"/>
      <c r="X149" s="36"/>
      <c r="Y149" s="36"/>
    </row>
    <row r="150" spans="16:25">
      <c r="P150" s="36"/>
      <c r="Q150" s="36"/>
      <c r="R150" s="36"/>
      <c r="S150" s="36"/>
      <c r="T150" s="36"/>
      <c r="U150" s="36"/>
      <c r="V150" s="36"/>
      <c r="W150" s="36"/>
      <c r="X150" s="36"/>
      <c r="Y150" s="36"/>
    </row>
    <row r="151" spans="16:25">
      <c r="P151" s="36"/>
      <c r="Q151" s="36"/>
      <c r="R151" s="36"/>
      <c r="S151" s="36"/>
      <c r="T151" s="36"/>
      <c r="U151" s="36"/>
      <c r="V151" s="36"/>
      <c r="W151" s="36"/>
      <c r="X151" s="36"/>
      <c r="Y151" s="36"/>
    </row>
    <row r="152" spans="16:25">
      <c r="P152" s="36"/>
      <c r="Q152" s="36"/>
      <c r="R152" s="36"/>
      <c r="S152" s="36"/>
      <c r="T152" s="36"/>
      <c r="U152" s="36"/>
      <c r="V152" s="36"/>
      <c r="W152" s="36"/>
      <c r="X152" s="36"/>
      <c r="Y152" s="36"/>
    </row>
    <row r="153" spans="16:25">
      <c r="P153" s="36"/>
      <c r="Q153" s="36"/>
      <c r="R153" s="36"/>
      <c r="S153" s="36"/>
      <c r="T153" s="36"/>
      <c r="U153" s="36"/>
      <c r="V153" s="36"/>
      <c r="W153" s="36"/>
      <c r="X153" s="36"/>
      <c r="Y153" s="36"/>
    </row>
    <row r="154" spans="16:25">
      <c r="P154" s="36"/>
      <c r="Q154" s="36"/>
      <c r="R154" s="36"/>
      <c r="S154" s="36"/>
      <c r="T154" s="36"/>
      <c r="U154" s="36"/>
      <c r="V154" s="36"/>
      <c r="W154" s="36"/>
      <c r="X154" s="36"/>
      <c r="Y154" s="36"/>
    </row>
    <row r="155" spans="16:25">
      <c r="P155" s="36"/>
      <c r="Q155" s="36"/>
      <c r="R155" s="36"/>
      <c r="S155" s="36"/>
      <c r="T155" s="36"/>
      <c r="U155" s="36"/>
      <c r="V155" s="36"/>
      <c r="W155" s="36"/>
      <c r="X155" s="36"/>
      <c r="Y155" s="36"/>
    </row>
    <row r="156" spans="16:25">
      <c r="P156" s="36"/>
      <c r="Q156" s="36"/>
      <c r="R156" s="36"/>
      <c r="S156" s="36"/>
      <c r="T156" s="36"/>
      <c r="U156" s="36"/>
      <c r="V156" s="36"/>
      <c r="W156" s="36"/>
      <c r="X156" s="36"/>
      <c r="Y156" s="36"/>
    </row>
    <row r="157" spans="16:25">
      <c r="P157" s="36"/>
      <c r="Q157" s="36"/>
      <c r="R157" s="36"/>
      <c r="S157" s="36"/>
      <c r="T157" s="36"/>
      <c r="U157" s="36"/>
      <c r="V157" s="36"/>
      <c r="W157" s="36"/>
      <c r="X157" s="36"/>
      <c r="Y157" s="36"/>
    </row>
    <row r="158" spans="16:25">
      <c r="P158" s="36"/>
      <c r="Q158" s="36"/>
      <c r="R158" s="36"/>
      <c r="S158" s="36"/>
      <c r="T158" s="36"/>
      <c r="U158" s="36"/>
      <c r="V158" s="36"/>
      <c r="W158" s="36"/>
      <c r="X158" s="36"/>
      <c r="Y158" s="36"/>
    </row>
    <row r="159" spans="16:25">
      <c r="P159" s="36"/>
      <c r="Q159" s="36"/>
      <c r="R159" s="36"/>
      <c r="S159" s="36"/>
      <c r="T159" s="36"/>
      <c r="U159" s="36"/>
      <c r="V159" s="36"/>
      <c r="W159" s="36"/>
      <c r="X159" s="36"/>
      <c r="Y159" s="36"/>
    </row>
    <row r="160" spans="16:25">
      <c r="P160" s="36"/>
      <c r="Q160" s="36"/>
      <c r="R160" s="36"/>
      <c r="S160" s="36"/>
      <c r="T160" s="36"/>
      <c r="U160" s="36"/>
      <c r="V160" s="36"/>
      <c r="W160" s="36"/>
      <c r="X160" s="36"/>
      <c r="Y160" s="36"/>
    </row>
    <row r="161" spans="16:25">
      <c r="P161" s="36"/>
      <c r="Q161" s="36"/>
      <c r="R161" s="36"/>
      <c r="S161" s="36"/>
      <c r="T161" s="36"/>
      <c r="U161" s="36"/>
      <c r="V161" s="36"/>
      <c r="W161" s="36"/>
      <c r="X161" s="36"/>
      <c r="Y161" s="36"/>
    </row>
    <row r="162" spans="16:25">
      <c r="P162" s="36"/>
      <c r="Q162" s="36"/>
      <c r="R162" s="36"/>
      <c r="S162" s="36"/>
      <c r="T162" s="36"/>
      <c r="U162" s="36"/>
      <c r="V162" s="36"/>
      <c r="W162" s="36"/>
      <c r="X162" s="36"/>
      <c r="Y162" s="36"/>
    </row>
    <row r="163" spans="16:25">
      <c r="P163" s="36"/>
      <c r="Q163" s="36"/>
      <c r="R163" s="36"/>
      <c r="S163" s="36"/>
      <c r="T163" s="36"/>
      <c r="U163" s="36"/>
      <c r="V163" s="36"/>
      <c r="W163" s="36"/>
      <c r="X163" s="36"/>
      <c r="Y163" s="36"/>
    </row>
    <row r="164" spans="16:25">
      <c r="P164" s="36"/>
      <c r="Q164" s="36"/>
      <c r="R164" s="36"/>
      <c r="S164" s="36"/>
      <c r="T164" s="36"/>
      <c r="U164" s="36"/>
      <c r="V164" s="36"/>
      <c r="W164" s="36"/>
      <c r="X164" s="36"/>
      <c r="Y164" s="36"/>
    </row>
    <row r="165" spans="16:25">
      <c r="P165" s="36"/>
      <c r="Q165" s="36"/>
      <c r="R165" s="36"/>
      <c r="S165" s="36"/>
      <c r="T165" s="36"/>
      <c r="U165" s="36"/>
      <c r="V165" s="36"/>
      <c r="W165" s="36"/>
      <c r="X165" s="36"/>
      <c r="Y165" s="36"/>
    </row>
    <row r="166" spans="16:25">
      <c r="P166" s="36"/>
      <c r="Q166" s="36"/>
      <c r="R166" s="36"/>
      <c r="S166" s="36"/>
      <c r="T166" s="36"/>
      <c r="U166" s="36"/>
      <c r="V166" s="36"/>
      <c r="W166" s="36"/>
      <c r="X166" s="36"/>
      <c r="Y166" s="36"/>
    </row>
    <row r="167" spans="16:25">
      <c r="P167" s="36"/>
      <c r="Q167" s="36"/>
      <c r="R167" s="36"/>
      <c r="S167" s="36"/>
      <c r="T167" s="36"/>
      <c r="U167" s="36"/>
      <c r="V167" s="36"/>
      <c r="W167" s="36"/>
      <c r="X167" s="36"/>
      <c r="Y167" s="36"/>
    </row>
    <row r="168" spans="16:25">
      <c r="P168" s="36"/>
      <c r="Q168" s="36"/>
      <c r="R168" s="36"/>
      <c r="S168" s="36"/>
      <c r="T168" s="36"/>
      <c r="U168" s="36"/>
      <c r="V168" s="36"/>
      <c r="W168" s="36"/>
      <c r="X168" s="36"/>
      <c r="Y168" s="36"/>
    </row>
    <row r="169" spans="16:25">
      <c r="P169" s="36"/>
      <c r="Q169" s="36"/>
      <c r="R169" s="36"/>
      <c r="S169" s="36"/>
      <c r="T169" s="36"/>
      <c r="U169" s="36"/>
      <c r="V169" s="36"/>
      <c r="W169" s="36"/>
      <c r="X169" s="36"/>
      <c r="Y169" s="36"/>
    </row>
    <row r="170" spans="16:25">
      <c r="P170" s="36"/>
      <c r="Q170" s="36"/>
      <c r="R170" s="36"/>
      <c r="S170" s="36"/>
      <c r="T170" s="36"/>
      <c r="U170" s="36"/>
      <c r="V170" s="36"/>
      <c r="W170" s="36"/>
      <c r="X170" s="36"/>
      <c r="Y170" s="36"/>
    </row>
    <row r="171" spans="16:25">
      <c r="P171" s="36"/>
      <c r="Q171" s="36"/>
      <c r="R171" s="36"/>
      <c r="S171" s="36"/>
      <c r="T171" s="36"/>
      <c r="U171" s="36"/>
      <c r="V171" s="36"/>
      <c r="W171" s="36"/>
      <c r="X171" s="36"/>
      <c r="Y171" s="36"/>
    </row>
    <row r="172" spans="16:25">
      <c r="P172" s="36"/>
      <c r="Q172" s="36"/>
      <c r="R172" s="36"/>
      <c r="S172" s="36"/>
      <c r="T172" s="36"/>
      <c r="U172" s="36"/>
      <c r="V172" s="36"/>
      <c r="W172" s="36"/>
      <c r="X172" s="36"/>
      <c r="Y172" s="36"/>
    </row>
    <row r="173" spans="16:25">
      <c r="P173" s="36"/>
      <c r="Q173" s="36"/>
      <c r="R173" s="36"/>
      <c r="S173" s="36"/>
      <c r="T173" s="36"/>
      <c r="U173" s="36"/>
      <c r="V173" s="36"/>
      <c r="W173" s="36"/>
      <c r="X173" s="36"/>
      <c r="Y173" s="36"/>
    </row>
    <row r="174" spans="16:25">
      <c r="P174" s="36"/>
      <c r="Q174" s="36"/>
      <c r="R174" s="36"/>
      <c r="S174" s="36"/>
      <c r="T174" s="36"/>
      <c r="U174" s="36"/>
      <c r="V174" s="36"/>
      <c r="W174" s="36"/>
      <c r="X174" s="36"/>
      <c r="Y174" s="36"/>
    </row>
    <row r="175" spans="16:25">
      <c r="P175" s="36"/>
      <c r="Q175" s="36"/>
      <c r="R175" s="36"/>
      <c r="S175" s="36"/>
      <c r="T175" s="36"/>
      <c r="U175" s="36"/>
      <c r="V175" s="36"/>
      <c r="W175" s="36"/>
      <c r="X175" s="36"/>
      <c r="Y175" s="36"/>
    </row>
    <row r="176" spans="16:25">
      <c r="P176" s="36"/>
      <c r="Q176" s="36"/>
      <c r="R176" s="36"/>
      <c r="S176" s="36"/>
      <c r="T176" s="36"/>
      <c r="U176" s="36"/>
      <c r="V176" s="36"/>
      <c r="W176" s="36"/>
      <c r="X176" s="36"/>
      <c r="Y176" s="36"/>
    </row>
    <row r="177" spans="16:25">
      <c r="P177" s="36"/>
      <c r="Q177" s="36"/>
      <c r="R177" s="36"/>
      <c r="S177" s="36"/>
      <c r="T177" s="36"/>
      <c r="U177" s="36"/>
      <c r="V177" s="36"/>
      <c r="W177" s="36"/>
      <c r="X177" s="36"/>
      <c r="Y177" s="36"/>
    </row>
    <row r="178" spans="16:25">
      <c r="P178" s="36"/>
      <c r="Q178" s="36"/>
      <c r="R178" s="36"/>
      <c r="S178" s="36"/>
      <c r="T178" s="36"/>
      <c r="U178" s="36"/>
      <c r="V178" s="36"/>
      <c r="W178" s="36"/>
      <c r="X178" s="36"/>
      <c r="Y178" s="36"/>
    </row>
    <row r="179" spans="16:25">
      <c r="P179" s="36"/>
      <c r="Q179" s="36"/>
      <c r="R179" s="36"/>
      <c r="S179" s="36"/>
      <c r="T179" s="36"/>
      <c r="U179" s="36"/>
      <c r="V179" s="36"/>
      <c r="W179" s="36"/>
      <c r="X179" s="36"/>
      <c r="Y179" s="36"/>
    </row>
    <row r="180" spans="16:25">
      <c r="P180" s="36"/>
      <c r="Q180" s="36"/>
      <c r="R180" s="36"/>
      <c r="S180" s="36"/>
      <c r="T180" s="36"/>
      <c r="U180" s="36"/>
      <c r="V180" s="36"/>
      <c r="W180" s="36"/>
      <c r="X180" s="36"/>
      <c r="Y180" s="36"/>
    </row>
    <row r="181" spans="16:25">
      <c r="P181" s="36"/>
      <c r="Q181" s="36"/>
      <c r="R181" s="36"/>
      <c r="S181" s="36"/>
      <c r="T181" s="36"/>
      <c r="U181" s="36"/>
      <c r="V181" s="36"/>
      <c r="W181" s="36"/>
      <c r="X181" s="36"/>
      <c r="Y181" s="36"/>
    </row>
    <row r="182" spans="16:25">
      <c r="P182" s="36"/>
      <c r="Q182" s="36"/>
      <c r="R182" s="36"/>
      <c r="S182" s="36"/>
      <c r="T182" s="36"/>
      <c r="U182" s="36"/>
      <c r="V182" s="36"/>
      <c r="W182" s="36"/>
      <c r="X182" s="36"/>
      <c r="Y182" s="36"/>
    </row>
    <row r="183" spans="16:25">
      <c r="P183" s="36"/>
      <c r="Q183" s="36"/>
      <c r="R183" s="36"/>
      <c r="S183" s="36"/>
      <c r="T183" s="36"/>
      <c r="U183" s="36"/>
      <c r="V183" s="36"/>
      <c r="W183" s="36"/>
      <c r="X183" s="36"/>
      <c r="Y183" s="36"/>
    </row>
    <row r="184" spans="16:25">
      <c r="P184" s="36"/>
      <c r="Q184" s="36"/>
      <c r="R184" s="36"/>
      <c r="S184" s="36"/>
      <c r="T184" s="36"/>
      <c r="U184" s="36"/>
      <c r="V184" s="36"/>
      <c r="W184" s="36"/>
      <c r="X184" s="36"/>
      <c r="Y184" s="36"/>
    </row>
    <row r="185" spans="16:25">
      <c r="P185" s="36"/>
      <c r="Q185" s="36"/>
      <c r="R185" s="36"/>
      <c r="S185" s="36"/>
      <c r="T185" s="36"/>
      <c r="U185" s="36"/>
      <c r="V185" s="36"/>
      <c r="W185" s="36"/>
      <c r="X185" s="36"/>
      <c r="Y185" s="36"/>
    </row>
    <row r="186" spans="16:25">
      <c r="P186" s="36"/>
      <c r="Q186" s="36"/>
      <c r="R186" s="36"/>
      <c r="S186" s="36"/>
      <c r="T186" s="36"/>
      <c r="U186" s="36"/>
      <c r="V186" s="36"/>
      <c r="W186" s="36"/>
      <c r="X186" s="36"/>
      <c r="Y186" s="36"/>
    </row>
    <row r="187" spans="16:25">
      <c r="P187" s="36"/>
      <c r="Q187" s="36"/>
      <c r="R187" s="36"/>
      <c r="S187" s="36"/>
      <c r="T187" s="36"/>
      <c r="U187" s="36"/>
      <c r="V187" s="36"/>
      <c r="W187" s="36"/>
      <c r="X187" s="36"/>
      <c r="Y187" s="36"/>
    </row>
    <row r="188" spans="16:25">
      <c r="P188" s="36"/>
      <c r="Q188" s="36"/>
      <c r="R188" s="36"/>
      <c r="S188" s="36"/>
      <c r="T188" s="36"/>
      <c r="U188" s="36"/>
      <c r="V188" s="36"/>
      <c r="W188" s="36"/>
      <c r="X188" s="36"/>
      <c r="Y188" s="36"/>
    </row>
    <row r="189" spans="16:25">
      <c r="P189" s="36"/>
      <c r="Q189" s="36"/>
      <c r="R189" s="36"/>
      <c r="S189" s="36"/>
      <c r="T189" s="36"/>
      <c r="U189" s="36"/>
      <c r="V189" s="36"/>
      <c r="W189" s="36"/>
      <c r="X189" s="36"/>
      <c r="Y189" s="36"/>
    </row>
    <row r="190" spans="16:25">
      <c r="P190" s="36"/>
      <c r="Q190" s="36"/>
      <c r="R190" s="36"/>
      <c r="S190" s="36"/>
      <c r="T190" s="36"/>
      <c r="U190" s="36"/>
      <c r="V190" s="36"/>
      <c r="W190" s="36"/>
      <c r="X190" s="36"/>
      <c r="Y190" s="36"/>
    </row>
    <row r="191" spans="16:25">
      <c r="P191" s="36"/>
      <c r="Q191" s="36"/>
      <c r="R191" s="36"/>
      <c r="S191" s="36"/>
      <c r="T191" s="36"/>
      <c r="U191" s="36"/>
      <c r="V191" s="36"/>
      <c r="W191" s="36"/>
      <c r="X191" s="36"/>
      <c r="Y191" s="36"/>
    </row>
    <row r="192" spans="16:25">
      <c r="P192" s="36"/>
      <c r="Q192" s="36"/>
      <c r="R192" s="36"/>
      <c r="S192" s="36"/>
      <c r="T192" s="36"/>
      <c r="U192" s="36"/>
      <c r="V192" s="36"/>
      <c r="W192" s="36"/>
      <c r="X192" s="36"/>
      <c r="Y192" s="36"/>
    </row>
    <row r="193" spans="16:25">
      <c r="P193" s="36"/>
      <c r="Q193" s="36"/>
      <c r="R193" s="36"/>
      <c r="S193" s="36"/>
      <c r="T193" s="36"/>
      <c r="U193" s="36"/>
      <c r="V193" s="36"/>
      <c r="W193" s="36"/>
      <c r="X193" s="36"/>
      <c r="Y193" s="36"/>
    </row>
    <row r="194" spans="16:25">
      <c r="P194" s="36"/>
      <c r="Q194" s="36"/>
      <c r="R194" s="36"/>
      <c r="S194" s="36"/>
      <c r="T194" s="36"/>
      <c r="U194" s="36"/>
      <c r="V194" s="36"/>
      <c r="W194" s="36"/>
      <c r="X194" s="36"/>
      <c r="Y194" s="36"/>
    </row>
    <row r="195" spans="16:25">
      <c r="P195" s="36"/>
      <c r="Q195" s="36"/>
      <c r="R195" s="36"/>
      <c r="S195" s="36"/>
      <c r="T195" s="36"/>
      <c r="U195" s="36"/>
      <c r="V195" s="36"/>
      <c r="W195" s="36"/>
      <c r="X195" s="36"/>
      <c r="Y195" s="36"/>
    </row>
    <row r="196" spans="16:25">
      <c r="P196" s="36"/>
      <c r="Q196" s="36"/>
      <c r="R196" s="36"/>
      <c r="S196" s="36"/>
      <c r="T196" s="36"/>
      <c r="U196" s="36"/>
      <c r="V196" s="36"/>
      <c r="W196" s="36"/>
      <c r="X196" s="36"/>
      <c r="Y196" s="36"/>
    </row>
    <row r="197" spans="16:25">
      <c r="P197" s="36"/>
      <c r="Q197" s="36"/>
      <c r="R197" s="36"/>
      <c r="S197" s="36"/>
      <c r="T197" s="36"/>
      <c r="U197" s="36"/>
      <c r="V197" s="36"/>
      <c r="W197" s="36"/>
      <c r="X197" s="36"/>
      <c r="Y197" s="36"/>
    </row>
    <row r="198" spans="16:25">
      <c r="P198" s="36"/>
      <c r="Q198" s="36"/>
      <c r="R198" s="36"/>
      <c r="S198" s="36"/>
      <c r="T198" s="36"/>
      <c r="U198" s="36"/>
      <c r="V198" s="36"/>
      <c r="W198" s="36"/>
      <c r="X198" s="36"/>
      <c r="Y198" s="36"/>
    </row>
    <row r="199" spans="16:25">
      <c r="P199" s="36"/>
      <c r="Q199" s="36"/>
      <c r="R199" s="36"/>
      <c r="S199" s="36"/>
      <c r="T199" s="36"/>
      <c r="U199" s="36"/>
      <c r="V199" s="36"/>
      <c r="W199" s="36"/>
      <c r="X199" s="36"/>
      <c r="Y199" s="36"/>
    </row>
    <row r="200" spans="16:25">
      <c r="P200" s="36"/>
      <c r="Q200" s="36"/>
      <c r="R200" s="36"/>
      <c r="S200" s="36"/>
      <c r="T200" s="36"/>
      <c r="U200" s="36"/>
      <c r="V200" s="36"/>
      <c r="W200" s="36"/>
      <c r="X200" s="36"/>
      <c r="Y200" s="36"/>
    </row>
    <row r="201" spans="16:25">
      <c r="P201" s="36"/>
      <c r="Q201" s="36"/>
      <c r="R201" s="36"/>
      <c r="S201" s="36"/>
      <c r="T201" s="36"/>
      <c r="U201" s="36"/>
      <c r="V201" s="36"/>
      <c r="W201" s="36"/>
      <c r="X201" s="36"/>
      <c r="Y201" s="36"/>
    </row>
    <row r="202" spans="16:25">
      <c r="P202" s="36"/>
      <c r="Q202" s="36"/>
      <c r="R202" s="36"/>
      <c r="S202" s="36"/>
      <c r="T202" s="36"/>
      <c r="U202" s="36"/>
      <c r="V202" s="36"/>
      <c r="W202" s="36"/>
      <c r="X202" s="36"/>
      <c r="Y202" s="36"/>
    </row>
    <row r="203" spans="16:25">
      <c r="P203" s="36"/>
      <c r="Q203" s="36"/>
      <c r="R203" s="36"/>
      <c r="S203" s="36"/>
      <c r="T203" s="36"/>
      <c r="U203" s="36"/>
      <c r="V203" s="36"/>
      <c r="W203" s="36"/>
      <c r="X203" s="36"/>
      <c r="Y203" s="36"/>
    </row>
    <row r="204" spans="16:25">
      <c r="P204" s="36"/>
      <c r="Q204" s="36"/>
      <c r="R204" s="36"/>
      <c r="S204" s="36"/>
      <c r="T204" s="36"/>
      <c r="U204" s="36"/>
      <c r="V204" s="36"/>
      <c r="W204" s="36"/>
      <c r="X204" s="36"/>
      <c r="Y204" s="36"/>
    </row>
    <row r="205" spans="16:25">
      <c r="P205" s="36"/>
      <c r="Q205" s="36"/>
      <c r="R205" s="36"/>
      <c r="S205" s="36"/>
      <c r="T205" s="36"/>
      <c r="U205" s="36"/>
      <c r="V205" s="36"/>
      <c r="W205" s="36"/>
      <c r="X205" s="36"/>
      <c r="Y205" s="36"/>
    </row>
    <row r="206" spans="16:25">
      <c r="P206" s="36"/>
      <c r="Q206" s="36"/>
      <c r="R206" s="36"/>
      <c r="S206" s="36"/>
      <c r="T206" s="36"/>
      <c r="U206" s="36"/>
      <c r="V206" s="36"/>
      <c r="W206" s="36"/>
      <c r="X206" s="36"/>
      <c r="Y206" s="36"/>
    </row>
    <row r="207" spans="16:25">
      <c r="P207" s="36"/>
      <c r="Q207" s="36"/>
      <c r="R207" s="36"/>
      <c r="S207" s="36"/>
      <c r="T207" s="36"/>
      <c r="U207" s="36"/>
      <c r="V207" s="36"/>
      <c r="W207" s="36"/>
      <c r="X207" s="36"/>
      <c r="Y207" s="36"/>
    </row>
    <row r="208" spans="16:25">
      <c r="P208" s="36"/>
      <c r="Q208" s="36"/>
      <c r="R208" s="36"/>
      <c r="S208" s="36"/>
      <c r="T208" s="36"/>
      <c r="U208" s="36"/>
      <c r="V208" s="36"/>
      <c r="W208" s="36"/>
      <c r="X208" s="36"/>
      <c r="Y208" s="36"/>
    </row>
    <row r="209" spans="16:25">
      <c r="P209" s="36"/>
      <c r="Q209" s="36"/>
      <c r="R209" s="36"/>
      <c r="S209" s="36"/>
      <c r="T209" s="36"/>
      <c r="U209" s="36"/>
      <c r="V209" s="36"/>
      <c r="W209" s="36"/>
      <c r="X209" s="36"/>
      <c r="Y209" s="36"/>
    </row>
    <row r="210" spans="16:25">
      <c r="P210" s="36"/>
      <c r="Q210" s="36"/>
      <c r="R210" s="36"/>
      <c r="S210" s="36"/>
      <c r="T210" s="36"/>
      <c r="U210" s="36"/>
      <c r="V210" s="36"/>
      <c r="W210" s="36"/>
      <c r="X210" s="36"/>
      <c r="Y210" s="36"/>
    </row>
    <row r="211" spans="16:25">
      <c r="P211" s="36"/>
      <c r="Q211" s="36"/>
      <c r="R211" s="36"/>
      <c r="S211" s="36"/>
      <c r="T211" s="36"/>
      <c r="U211" s="36"/>
      <c r="V211" s="36"/>
      <c r="W211" s="36"/>
      <c r="X211" s="36"/>
      <c r="Y211" s="36"/>
    </row>
    <row r="212" spans="16:25">
      <c r="P212" s="36"/>
      <c r="Q212" s="36"/>
      <c r="R212" s="36"/>
      <c r="S212" s="36"/>
      <c r="T212" s="36"/>
      <c r="U212" s="36"/>
      <c r="V212" s="36"/>
      <c r="W212" s="36"/>
      <c r="X212" s="36"/>
      <c r="Y212" s="36"/>
    </row>
    <row r="213" spans="16:25">
      <c r="P213" s="36"/>
      <c r="Q213" s="36"/>
      <c r="R213" s="36"/>
      <c r="S213" s="36"/>
      <c r="T213" s="36"/>
      <c r="U213" s="36"/>
      <c r="V213" s="36"/>
      <c r="W213" s="36"/>
      <c r="X213" s="36"/>
      <c r="Y213" s="36"/>
    </row>
    <row r="214" spans="16:25">
      <c r="P214" s="36"/>
      <c r="Q214" s="36"/>
      <c r="R214" s="36"/>
      <c r="S214" s="36"/>
      <c r="T214" s="36"/>
      <c r="U214" s="36"/>
      <c r="V214" s="36"/>
      <c r="W214" s="36"/>
      <c r="X214" s="36"/>
      <c r="Y214" s="36"/>
    </row>
    <row r="215" spans="16:25">
      <c r="P215" s="36"/>
      <c r="Q215" s="36"/>
      <c r="R215" s="36"/>
      <c r="S215" s="36"/>
      <c r="T215" s="36"/>
      <c r="U215" s="36"/>
      <c r="V215" s="36"/>
      <c r="W215" s="36"/>
      <c r="X215" s="36"/>
      <c r="Y215" s="36"/>
    </row>
    <row r="216" spans="16:25">
      <c r="P216" s="36"/>
      <c r="Q216" s="36"/>
      <c r="R216" s="36"/>
      <c r="S216" s="36"/>
      <c r="T216" s="36"/>
      <c r="U216" s="36"/>
      <c r="V216" s="36"/>
      <c r="W216" s="36"/>
      <c r="X216" s="36"/>
      <c r="Y216" s="36"/>
    </row>
    <row r="217" spans="16:25">
      <c r="P217" s="36"/>
      <c r="Q217" s="36"/>
      <c r="R217" s="36"/>
      <c r="S217" s="36"/>
      <c r="T217" s="36"/>
      <c r="U217" s="36"/>
      <c r="V217" s="36"/>
      <c r="W217" s="36"/>
      <c r="X217" s="36"/>
      <c r="Y217" s="36"/>
    </row>
    <row r="218" spans="16:25">
      <c r="P218" s="36"/>
      <c r="Q218" s="36"/>
      <c r="R218" s="36"/>
      <c r="S218" s="36"/>
      <c r="T218" s="36"/>
      <c r="U218" s="36"/>
      <c r="V218" s="36"/>
      <c r="W218" s="36"/>
      <c r="X218" s="36"/>
      <c r="Y218" s="36"/>
    </row>
    <row r="219" spans="16:25">
      <c r="P219" s="36"/>
      <c r="Q219" s="36"/>
      <c r="R219" s="36"/>
      <c r="S219" s="36"/>
      <c r="T219" s="36"/>
      <c r="U219" s="36"/>
      <c r="V219" s="36"/>
      <c r="W219" s="36"/>
      <c r="X219" s="36"/>
      <c r="Y219" s="36"/>
    </row>
    <row r="220" spans="16:25">
      <c r="P220" s="36"/>
      <c r="Q220" s="36"/>
      <c r="R220" s="36"/>
      <c r="S220" s="36"/>
      <c r="T220" s="36"/>
      <c r="U220" s="36"/>
      <c r="V220" s="36"/>
      <c r="W220" s="36"/>
      <c r="X220" s="36"/>
      <c r="Y220" s="36"/>
    </row>
    <row r="221" spans="16:25">
      <c r="P221" s="36"/>
      <c r="Q221" s="36"/>
      <c r="R221" s="36"/>
      <c r="S221" s="36"/>
      <c r="T221" s="36"/>
      <c r="U221" s="36"/>
      <c r="V221" s="36"/>
      <c r="W221" s="36"/>
      <c r="X221" s="36"/>
      <c r="Y221" s="36"/>
    </row>
    <row r="222" spans="16:25">
      <c r="P222" s="36"/>
      <c r="Q222" s="36"/>
      <c r="R222" s="36"/>
      <c r="S222" s="36"/>
      <c r="T222" s="36"/>
      <c r="U222" s="36"/>
      <c r="V222" s="36"/>
      <c r="W222" s="36"/>
      <c r="X222" s="36"/>
      <c r="Y222" s="36"/>
    </row>
    <row r="223" spans="16:25">
      <c r="P223" s="36"/>
      <c r="Q223" s="36"/>
      <c r="R223" s="36"/>
      <c r="S223" s="36"/>
      <c r="T223" s="36"/>
      <c r="U223" s="36"/>
      <c r="V223" s="36"/>
      <c r="W223" s="36"/>
      <c r="X223" s="36"/>
      <c r="Y223" s="36"/>
    </row>
    <row r="224" spans="16:25">
      <c r="P224" s="36"/>
      <c r="Q224" s="36"/>
      <c r="R224" s="36"/>
      <c r="S224" s="36"/>
      <c r="T224" s="36"/>
      <c r="U224" s="36"/>
      <c r="V224" s="36"/>
      <c r="W224" s="36"/>
      <c r="X224" s="36"/>
      <c r="Y224" s="36"/>
    </row>
    <row r="225" spans="16:25">
      <c r="P225" s="36"/>
      <c r="Q225" s="36"/>
      <c r="R225" s="36"/>
      <c r="S225" s="36"/>
      <c r="T225" s="36"/>
      <c r="U225" s="36"/>
      <c r="V225" s="36"/>
      <c r="W225" s="36"/>
      <c r="X225" s="36"/>
      <c r="Y225" s="36"/>
    </row>
    <row r="226" spans="16:25">
      <c r="P226" s="36"/>
      <c r="Q226" s="36"/>
      <c r="R226" s="36"/>
      <c r="S226" s="36"/>
      <c r="T226" s="36"/>
      <c r="U226" s="36"/>
      <c r="V226" s="36"/>
      <c r="W226" s="36"/>
      <c r="X226" s="36"/>
      <c r="Y226" s="36"/>
    </row>
    <row r="227" spans="16:25">
      <c r="P227" s="36"/>
      <c r="Q227" s="36"/>
      <c r="R227" s="36"/>
      <c r="S227" s="36"/>
      <c r="T227" s="36"/>
      <c r="U227" s="36"/>
      <c r="V227" s="36"/>
      <c r="W227" s="36"/>
      <c r="X227" s="36"/>
      <c r="Y227" s="36"/>
    </row>
    <row r="228" spans="16:25">
      <c r="P228" s="36"/>
      <c r="Q228" s="36"/>
      <c r="R228" s="36"/>
      <c r="S228" s="36"/>
      <c r="T228" s="36"/>
      <c r="U228" s="36"/>
      <c r="V228" s="36"/>
      <c r="W228" s="36"/>
      <c r="X228" s="36"/>
      <c r="Y228" s="36"/>
    </row>
    <row r="229" spans="16:25">
      <c r="P229" s="36"/>
      <c r="Q229" s="36"/>
      <c r="R229" s="36"/>
      <c r="S229" s="36"/>
      <c r="T229" s="36"/>
      <c r="U229" s="36"/>
      <c r="V229" s="36"/>
      <c r="W229" s="36"/>
      <c r="X229" s="36"/>
      <c r="Y229" s="36"/>
    </row>
    <row r="230" spans="16:25">
      <c r="P230" s="36"/>
      <c r="Q230" s="36"/>
      <c r="R230" s="36"/>
      <c r="S230" s="36"/>
      <c r="T230" s="36"/>
      <c r="U230" s="36"/>
      <c r="V230" s="36"/>
      <c r="W230" s="36"/>
      <c r="X230" s="36"/>
      <c r="Y230" s="36"/>
    </row>
    <row r="231" spans="16:25">
      <c r="P231" s="36"/>
      <c r="Q231" s="36"/>
      <c r="R231" s="36"/>
      <c r="S231" s="36"/>
      <c r="T231" s="36"/>
      <c r="U231" s="36"/>
      <c r="V231" s="36"/>
      <c r="W231" s="36"/>
      <c r="X231" s="36"/>
      <c r="Y231" s="36"/>
    </row>
    <row r="232" spans="16:25">
      <c r="P232" s="36"/>
      <c r="Q232" s="36"/>
      <c r="R232" s="36"/>
      <c r="S232" s="36"/>
      <c r="T232" s="36"/>
      <c r="U232" s="36"/>
      <c r="V232" s="36"/>
      <c r="W232" s="36"/>
      <c r="X232" s="36"/>
      <c r="Y232" s="36"/>
    </row>
    <row r="233" spans="16:25">
      <c r="P233" s="36"/>
      <c r="Q233" s="36"/>
      <c r="R233" s="36"/>
      <c r="S233" s="36"/>
      <c r="T233" s="36"/>
      <c r="U233" s="36"/>
      <c r="V233" s="36"/>
      <c r="W233" s="36"/>
      <c r="X233" s="36"/>
      <c r="Y233" s="36"/>
    </row>
    <row r="234" spans="16:25">
      <c r="P234" s="36"/>
      <c r="Q234" s="36"/>
      <c r="R234" s="36"/>
      <c r="S234" s="36"/>
      <c r="T234" s="36"/>
      <c r="U234" s="36"/>
      <c r="V234" s="36"/>
      <c r="W234" s="36"/>
      <c r="X234" s="36"/>
      <c r="Y234" s="36"/>
    </row>
    <row r="235" spans="16:25">
      <c r="P235" s="36"/>
      <c r="Q235" s="36"/>
      <c r="R235" s="36"/>
      <c r="S235" s="36"/>
      <c r="T235" s="36"/>
      <c r="U235" s="36"/>
      <c r="V235" s="36"/>
      <c r="W235" s="36"/>
      <c r="X235" s="36"/>
      <c r="Y235" s="36"/>
    </row>
    <row r="236" spans="16:25">
      <c r="P236" s="36"/>
      <c r="Q236" s="36"/>
      <c r="R236" s="36"/>
      <c r="S236" s="36"/>
      <c r="T236" s="36"/>
      <c r="U236" s="36"/>
      <c r="V236" s="36"/>
      <c r="W236" s="36"/>
      <c r="X236" s="36"/>
      <c r="Y236" s="36"/>
    </row>
    <row r="237" spans="16:25">
      <c r="P237" s="36"/>
      <c r="Q237" s="36"/>
      <c r="R237" s="36"/>
      <c r="S237" s="36"/>
      <c r="T237" s="36"/>
      <c r="U237" s="36"/>
      <c r="V237" s="36"/>
      <c r="W237" s="36"/>
      <c r="X237" s="36"/>
      <c r="Y237" s="36"/>
    </row>
    <row r="238" spans="16:25">
      <c r="P238" s="36"/>
      <c r="Q238" s="36"/>
      <c r="R238" s="36"/>
      <c r="S238" s="36"/>
      <c r="T238" s="36"/>
      <c r="U238" s="36"/>
      <c r="V238" s="36"/>
      <c r="W238" s="36"/>
      <c r="X238" s="36"/>
      <c r="Y238" s="36"/>
    </row>
    <row r="239" spans="16:25">
      <c r="P239" s="36"/>
      <c r="Q239" s="36"/>
      <c r="R239" s="36"/>
      <c r="S239" s="36"/>
      <c r="T239" s="36"/>
      <c r="U239" s="36"/>
      <c r="V239" s="36"/>
      <c r="W239" s="36"/>
      <c r="X239" s="36"/>
      <c r="Y239" s="36"/>
    </row>
    <row r="240" spans="16:25">
      <c r="P240" s="36"/>
      <c r="Q240" s="36"/>
      <c r="R240" s="36"/>
      <c r="S240" s="36"/>
      <c r="T240" s="36"/>
      <c r="U240" s="36"/>
      <c r="V240" s="36"/>
      <c r="W240" s="36"/>
      <c r="X240" s="36"/>
      <c r="Y240" s="36"/>
    </row>
    <row r="241" spans="16:25">
      <c r="P241" s="36"/>
      <c r="Q241" s="36"/>
      <c r="R241" s="36"/>
      <c r="S241" s="36"/>
      <c r="T241" s="36"/>
      <c r="U241" s="36"/>
      <c r="V241" s="36"/>
      <c r="W241" s="36"/>
      <c r="X241" s="36"/>
      <c r="Y241" s="36"/>
    </row>
    <row r="242" spans="16:25">
      <c r="P242" s="36"/>
      <c r="Q242" s="36"/>
      <c r="R242" s="36"/>
      <c r="S242" s="36"/>
      <c r="T242" s="36"/>
      <c r="U242" s="36"/>
      <c r="V242" s="36"/>
      <c r="W242" s="36"/>
      <c r="X242" s="36"/>
      <c r="Y242" s="36"/>
    </row>
    <row r="243" spans="16:25">
      <c r="P243" s="36"/>
      <c r="Q243" s="36"/>
      <c r="R243" s="36"/>
      <c r="S243" s="36"/>
      <c r="T243" s="36"/>
      <c r="U243" s="36"/>
      <c r="V243" s="36"/>
      <c r="W243" s="36"/>
      <c r="X243" s="36"/>
      <c r="Y243" s="36"/>
    </row>
    <row r="244" spans="16:25">
      <c r="P244" s="36"/>
      <c r="Q244" s="36"/>
      <c r="R244" s="36"/>
      <c r="S244" s="36"/>
      <c r="T244" s="36"/>
      <c r="U244" s="36"/>
      <c r="V244" s="36"/>
      <c r="W244" s="36"/>
      <c r="X244" s="36"/>
      <c r="Y244" s="36"/>
    </row>
    <row r="245" spans="16:25">
      <c r="P245" s="36"/>
      <c r="Q245" s="36"/>
      <c r="R245" s="36"/>
      <c r="S245" s="36"/>
      <c r="T245" s="36"/>
      <c r="U245" s="36"/>
      <c r="V245" s="36"/>
      <c r="W245" s="36"/>
      <c r="X245" s="36"/>
      <c r="Y245" s="36"/>
    </row>
    <row r="246" spans="16:25">
      <c r="P246" s="36"/>
      <c r="Q246" s="36"/>
      <c r="R246" s="36"/>
      <c r="S246" s="36"/>
      <c r="T246" s="36"/>
      <c r="U246" s="36"/>
      <c r="V246" s="36"/>
      <c r="W246" s="36"/>
      <c r="X246" s="36"/>
      <c r="Y246" s="36"/>
    </row>
    <row r="247" spans="16:25">
      <c r="P247" s="36"/>
      <c r="Q247" s="36"/>
      <c r="R247" s="36"/>
      <c r="S247" s="36"/>
      <c r="T247" s="36"/>
      <c r="U247" s="36"/>
      <c r="V247" s="36"/>
      <c r="W247" s="36"/>
      <c r="X247" s="36"/>
      <c r="Y247" s="36"/>
    </row>
    <row r="248" spans="16:25">
      <c r="P248" s="36"/>
      <c r="Q248" s="36"/>
      <c r="R248" s="36"/>
      <c r="S248" s="36"/>
      <c r="T248" s="36"/>
      <c r="U248" s="36"/>
      <c r="V248" s="36"/>
      <c r="W248" s="36"/>
      <c r="X248" s="36"/>
      <c r="Y248" s="36"/>
    </row>
    <row r="249" spans="16:25">
      <c r="P249" s="36"/>
      <c r="Q249" s="36"/>
      <c r="R249" s="36"/>
      <c r="S249" s="36"/>
      <c r="T249" s="36"/>
      <c r="U249" s="36"/>
      <c r="V249" s="36"/>
      <c r="W249" s="36"/>
      <c r="X249" s="36"/>
      <c r="Y249" s="36"/>
    </row>
    <row r="250" spans="16:25">
      <c r="P250" s="36"/>
      <c r="Q250" s="36"/>
      <c r="R250" s="36"/>
      <c r="S250" s="36"/>
      <c r="T250" s="36"/>
      <c r="U250" s="36"/>
      <c r="V250" s="36"/>
      <c r="W250" s="36"/>
      <c r="X250" s="36"/>
      <c r="Y250" s="36"/>
    </row>
    <row r="251" spans="16:25">
      <c r="P251" s="36"/>
      <c r="Q251" s="36"/>
      <c r="R251" s="36"/>
      <c r="S251" s="36"/>
      <c r="T251" s="36"/>
      <c r="U251" s="36"/>
      <c r="V251" s="36"/>
      <c r="W251" s="36"/>
      <c r="X251" s="36"/>
      <c r="Y251" s="36"/>
    </row>
    <row r="252" spans="16:25">
      <c r="P252" s="36"/>
      <c r="Q252" s="36"/>
      <c r="R252" s="36"/>
      <c r="S252" s="36"/>
      <c r="T252" s="36"/>
      <c r="U252" s="36"/>
      <c r="V252" s="36"/>
      <c r="W252" s="36"/>
      <c r="X252" s="36"/>
      <c r="Y252" s="36"/>
    </row>
    <row r="253" spans="16:25">
      <c r="P253" s="36"/>
      <c r="Q253" s="36"/>
      <c r="R253" s="36"/>
      <c r="S253" s="36"/>
      <c r="T253" s="36"/>
      <c r="U253" s="36"/>
      <c r="V253" s="36"/>
      <c r="W253" s="36"/>
      <c r="X253" s="36"/>
      <c r="Y253" s="36"/>
    </row>
    <row r="254" spans="16:25">
      <c r="P254" s="36"/>
      <c r="Q254" s="36"/>
      <c r="R254" s="36"/>
      <c r="S254" s="36"/>
      <c r="T254" s="36"/>
      <c r="U254" s="36"/>
      <c r="V254" s="36"/>
      <c r="W254" s="36"/>
      <c r="X254" s="36"/>
      <c r="Y254" s="36"/>
    </row>
    <row r="255" spans="16:25">
      <c r="P255" s="36"/>
      <c r="Q255" s="36"/>
      <c r="R255" s="36"/>
      <c r="S255" s="36"/>
      <c r="T255" s="36"/>
      <c r="U255" s="36"/>
      <c r="V255" s="36"/>
      <c r="W255" s="36"/>
      <c r="X255" s="36"/>
      <c r="Y255" s="36"/>
    </row>
    <row r="256" spans="16:25">
      <c r="P256" s="36"/>
      <c r="Q256" s="36"/>
      <c r="R256" s="36"/>
      <c r="S256" s="36"/>
      <c r="T256" s="36"/>
      <c r="U256" s="36"/>
      <c r="V256" s="36"/>
      <c r="W256" s="36"/>
      <c r="X256" s="36"/>
      <c r="Y256" s="36"/>
    </row>
    <row r="257" spans="16:25">
      <c r="P257" s="36"/>
      <c r="Q257" s="36"/>
      <c r="R257" s="36"/>
      <c r="S257" s="36"/>
      <c r="T257" s="36"/>
      <c r="U257" s="36"/>
      <c r="V257" s="36"/>
      <c r="W257" s="36"/>
      <c r="X257" s="36"/>
      <c r="Y257" s="36"/>
    </row>
    <row r="258" spans="16:25">
      <c r="P258" s="36"/>
      <c r="Q258" s="36"/>
      <c r="R258" s="36"/>
      <c r="S258" s="36"/>
      <c r="T258" s="36"/>
      <c r="U258" s="36"/>
      <c r="V258" s="36"/>
      <c r="W258" s="36"/>
      <c r="X258" s="36"/>
      <c r="Y258" s="36"/>
    </row>
    <row r="259" spans="16:25">
      <c r="P259" s="36"/>
      <c r="Q259" s="36"/>
      <c r="R259" s="36"/>
      <c r="S259" s="36"/>
      <c r="T259" s="36"/>
      <c r="U259" s="36"/>
      <c r="V259" s="36"/>
      <c r="W259" s="36"/>
      <c r="X259" s="36"/>
      <c r="Y259" s="36"/>
    </row>
    <row r="260" spans="16:25">
      <c r="P260" s="36"/>
      <c r="Q260" s="36"/>
      <c r="R260" s="36"/>
      <c r="S260" s="36"/>
      <c r="T260" s="36"/>
      <c r="U260" s="36"/>
      <c r="V260" s="36"/>
      <c r="W260" s="36"/>
      <c r="X260" s="36"/>
      <c r="Y260" s="36"/>
    </row>
    <row r="261" spans="16:25">
      <c r="P261" s="36"/>
      <c r="Q261" s="36"/>
      <c r="R261" s="36"/>
      <c r="S261" s="36"/>
      <c r="T261" s="36"/>
      <c r="U261" s="36"/>
      <c r="V261" s="36"/>
      <c r="W261" s="36"/>
      <c r="X261" s="36"/>
      <c r="Y261" s="36"/>
    </row>
    <row r="262" spans="16:25">
      <c r="P262" s="36"/>
      <c r="Q262" s="36"/>
      <c r="R262" s="36"/>
      <c r="S262" s="36"/>
      <c r="T262" s="36"/>
      <c r="U262" s="36"/>
      <c r="V262" s="36"/>
      <c r="W262" s="36"/>
      <c r="X262" s="36"/>
      <c r="Y262" s="36"/>
    </row>
    <row r="263" spans="16:25">
      <c r="P263" s="36"/>
      <c r="Q263" s="36"/>
      <c r="R263" s="36"/>
      <c r="S263" s="36"/>
      <c r="T263" s="36"/>
      <c r="U263" s="36"/>
      <c r="V263" s="36"/>
      <c r="W263" s="36"/>
      <c r="X263" s="36"/>
      <c r="Y263" s="36"/>
    </row>
    <row r="264" spans="16:25">
      <c r="P264" s="36"/>
      <c r="Q264" s="36"/>
      <c r="R264" s="36"/>
      <c r="S264" s="36"/>
      <c r="T264" s="36"/>
      <c r="U264" s="36"/>
      <c r="V264" s="36"/>
      <c r="W264" s="36"/>
      <c r="X264" s="36"/>
      <c r="Y264" s="36"/>
    </row>
    <row r="265" spans="16:25">
      <c r="P265" s="36"/>
      <c r="Q265" s="36"/>
      <c r="R265" s="36"/>
      <c r="S265" s="36"/>
      <c r="T265" s="36"/>
      <c r="U265" s="36"/>
      <c r="V265" s="36"/>
      <c r="W265" s="36"/>
      <c r="X265" s="36"/>
      <c r="Y265" s="36"/>
    </row>
    <row r="266" spans="16:25">
      <c r="P266" s="36"/>
      <c r="Q266" s="36"/>
      <c r="R266" s="36"/>
      <c r="S266" s="36"/>
      <c r="T266" s="36"/>
      <c r="U266" s="36"/>
      <c r="V266" s="36"/>
      <c r="W266" s="36"/>
      <c r="X266" s="36"/>
      <c r="Y266" s="36"/>
    </row>
    <row r="267" spans="16:25">
      <c r="P267" s="36"/>
      <c r="Q267" s="36"/>
      <c r="R267" s="36"/>
      <c r="S267" s="36"/>
      <c r="T267" s="36"/>
      <c r="U267" s="36"/>
      <c r="V267" s="36"/>
      <c r="W267" s="36"/>
      <c r="X267" s="36"/>
      <c r="Y267" s="36"/>
    </row>
    <row r="268" spans="16:25">
      <c r="P268" s="36"/>
      <c r="Q268" s="36"/>
      <c r="R268" s="36"/>
      <c r="S268" s="36"/>
      <c r="T268" s="36"/>
      <c r="U268" s="36"/>
      <c r="V268" s="36"/>
      <c r="W268" s="36"/>
      <c r="X268" s="36"/>
      <c r="Y268" s="36"/>
    </row>
    <row r="269" spans="16:25">
      <c r="P269" s="36"/>
      <c r="Q269" s="36"/>
      <c r="R269" s="36"/>
      <c r="S269" s="36"/>
      <c r="T269" s="36"/>
      <c r="U269" s="36"/>
      <c r="V269" s="36"/>
      <c r="W269" s="36"/>
      <c r="X269" s="36"/>
      <c r="Y269" s="36"/>
    </row>
    <row r="270" spans="16:25">
      <c r="P270" s="36"/>
      <c r="Q270" s="36"/>
      <c r="R270" s="36"/>
      <c r="S270" s="36"/>
      <c r="T270" s="36"/>
      <c r="U270" s="36"/>
      <c r="V270" s="36"/>
      <c r="W270" s="36"/>
      <c r="X270" s="36"/>
      <c r="Y270" s="36"/>
    </row>
    <row r="271" spans="16:25">
      <c r="P271" s="36"/>
      <c r="Q271" s="36"/>
      <c r="R271" s="36"/>
      <c r="S271" s="36"/>
      <c r="T271" s="36"/>
      <c r="U271" s="36"/>
      <c r="V271" s="36"/>
      <c r="W271" s="36"/>
      <c r="X271" s="36"/>
      <c r="Y271" s="36"/>
    </row>
    <row r="272" spans="16:25">
      <c r="P272" s="36"/>
      <c r="Q272" s="36"/>
      <c r="R272" s="36"/>
      <c r="S272" s="36"/>
      <c r="T272" s="36"/>
      <c r="U272" s="36"/>
      <c r="V272" s="36"/>
      <c r="W272" s="36"/>
      <c r="X272" s="36"/>
      <c r="Y272" s="36"/>
    </row>
    <row r="273" spans="16:25">
      <c r="P273" s="36"/>
      <c r="Q273" s="36"/>
      <c r="R273" s="36"/>
      <c r="S273" s="36"/>
      <c r="T273" s="36"/>
      <c r="U273" s="36"/>
      <c r="V273" s="36"/>
      <c r="W273" s="36"/>
      <c r="X273" s="36"/>
      <c r="Y273" s="36"/>
    </row>
    <row r="274" spans="16:25">
      <c r="P274" s="36"/>
      <c r="Q274" s="36"/>
      <c r="R274" s="36"/>
      <c r="S274" s="36"/>
      <c r="T274" s="36"/>
      <c r="U274" s="36"/>
      <c r="V274" s="36"/>
      <c r="W274" s="36"/>
      <c r="X274" s="36"/>
      <c r="Y274" s="36"/>
    </row>
    <row r="275" spans="16:25">
      <c r="P275" s="36"/>
      <c r="Q275" s="36"/>
      <c r="R275" s="36"/>
      <c r="S275" s="36"/>
      <c r="T275" s="36"/>
      <c r="U275" s="36"/>
      <c r="V275" s="36"/>
      <c r="W275" s="36"/>
      <c r="X275" s="36"/>
      <c r="Y275" s="36"/>
    </row>
    <row r="276" spans="16:25">
      <c r="P276" s="36"/>
      <c r="Q276" s="36"/>
      <c r="R276" s="36"/>
      <c r="S276" s="36"/>
      <c r="T276" s="36"/>
      <c r="U276" s="36"/>
      <c r="V276" s="36"/>
      <c r="W276" s="36"/>
      <c r="X276" s="36"/>
      <c r="Y276" s="36"/>
    </row>
    <row r="277" spans="16:25">
      <c r="P277" s="36"/>
      <c r="Q277" s="36"/>
      <c r="R277" s="36"/>
      <c r="S277" s="36"/>
      <c r="T277" s="36"/>
      <c r="U277" s="36"/>
      <c r="V277" s="36"/>
      <c r="W277" s="36"/>
      <c r="X277" s="36"/>
      <c r="Y277" s="36"/>
    </row>
    <row r="278" spans="16:25">
      <c r="P278" s="36"/>
      <c r="Q278" s="36"/>
      <c r="R278" s="36"/>
      <c r="S278" s="36"/>
      <c r="T278" s="36"/>
      <c r="U278" s="36"/>
      <c r="V278" s="36"/>
      <c r="W278" s="36"/>
      <c r="X278" s="36"/>
      <c r="Y278" s="36"/>
    </row>
    <row r="279" spans="16:25">
      <c r="P279" s="36"/>
      <c r="Q279" s="36"/>
      <c r="R279" s="36"/>
      <c r="S279" s="36"/>
      <c r="T279" s="36"/>
      <c r="U279" s="36"/>
      <c r="V279" s="36"/>
      <c r="W279" s="36"/>
      <c r="X279" s="36"/>
      <c r="Y279" s="36"/>
    </row>
    <row r="280" spans="16:25">
      <c r="P280" s="36"/>
      <c r="Q280" s="36"/>
      <c r="R280" s="36"/>
      <c r="S280" s="36"/>
      <c r="T280" s="36"/>
      <c r="U280" s="36"/>
      <c r="V280" s="36"/>
      <c r="W280" s="36"/>
      <c r="X280" s="36"/>
      <c r="Y280" s="36"/>
    </row>
    <row r="281" spans="16:25">
      <c r="P281" s="36"/>
      <c r="Q281" s="36"/>
      <c r="R281" s="36"/>
      <c r="S281" s="36"/>
      <c r="T281" s="36"/>
      <c r="U281" s="36"/>
      <c r="V281" s="36"/>
      <c r="W281" s="36"/>
      <c r="X281" s="36"/>
      <c r="Y281" s="36"/>
    </row>
    <row r="282" spans="16:25">
      <c r="P282" s="36"/>
      <c r="Q282" s="36"/>
      <c r="R282" s="36"/>
      <c r="S282" s="36"/>
      <c r="T282" s="36"/>
      <c r="U282" s="36"/>
      <c r="V282" s="36"/>
      <c r="W282" s="36"/>
      <c r="X282" s="36"/>
      <c r="Y282" s="36"/>
    </row>
    <row r="283" spans="16:25">
      <c r="P283" s="36"/>
      <c r="Q283" s="36"/>
      <c r="R283" s="36"/>
      <c r="S283" s="36"/>
      <c r="T283" s="36"/>
      <c r="U283" s="36"/>
      <c r="V283" s="36"/>
      <c r="W283" s="36"/>
      <c r="X283" s="36"/>
      <c r="Y283" s="36"/>
    </row>
  </sheetData>
  <mergeCells count="1">
    <mergeCell ref="A2:O2"/>
  </mergeCell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L57"/>
  <sheetViews>
    <sheetView topLeftCell="A19" workbookViewId="0">
      <selection activeCell="K40" sqref="K40"/>
    </sheetView>
  </sheetViews>
  <sheetFormatPr baseColWidth="10" defaultRowHeight="14.5"/>
  <sheetData>
    <row r="1" spans="1:12" ht="16" customHeight="1">
      <c r="A1" t="s">
        <v>31</v>
      </c>
    </row>
    <row r="2" spans="1:12">
      <c r="B2" s="1">
        <v>1</v>
      </c>
      <c r="C2" s="1">
        <v>2</v>
      </c>
      <c r="D2" s="1">
        <v>3</v>
      </c>
      <c r="E2" s="1">
        <v>4</v>
      </c>
      <c r="F2" s="1">
        <v>5</v>
      </c>
      <c r="G2" s="1">
        <v>6</v>
      </c>
      <c r="H2" s="1">
        <v>7</v>
      </c>
      <c r="I2" s="1">
        <v>8</v>
      </c>
      <c r="J2" s="1">
        <v>9</v>
      </c>
      <c r="K2" s="1">
        <v>10</v>
      </c>
      <c r="L2" t="s">
        <v>1</v>
      </c>
    </row>
    <row r="3" spans="1:12">
      <c r="A3" t="s">
        <v>15</v>
      </c>
      <c r="B3">
        <v>1</v>
      </c>
      <c r="C3">
        <v>1</v>
      </c>
      <c r="D3">
        <v>1</v>
      </c>
      <c r="E3">
        <v>1</v>
      </c>
      <c r="F3">
        <v>1</v>
      </c>
      <c r="I3">
        <v>1</v>
      </c>
      <c r="L3">
        <f t="shared" ref="L3:L57" si="0">+SUM(B3:K3)</f>
        <v>6</v>
      </c>
    </row>
    <row r="4" spans="1:12">
      <c r="A4" t="s">
        <v>36</v>
      </c>
      <c r="B4">
        <v>1</v>
      </c>
      <c r="C4">
        <v>1</v>
      </c>
      <c r="D4">
        <v>1</v>
      </c>
      <c r="E4">
        <v>1</v>
      </c>
      <c r="F4">
        <v>1</v>
      </c>
      <c r="G4">
        <v>1</v>
      </c>
      <c r="K4">
        <v>1</v>
      </c>
      <c r="L4">
        <f t="shared" si="0"/>
        <v>7</v>
      </c>
    </row>
    <row r="5" spans="1:12">
      <c r="A5" t="s">
        <v>37</v>
      </c>
      <c r="B5">
        <v>1</v>
      </c>
      <c r="C5">
        <v>1</v>
      </c>
      <c r="D5">
        <v>1</v>
      </c>
      <c r="E5">
        <v>1</v>
      </c>
      <c r="F5">
        <v>1</v>
      </c>
      <c r="I5">
        <v>1</v>
      </c>
      <c r="J5">
        <v>1</v>
      </c>
      <c r="K5">
        <v>1</v>
      </c>
      <c r="L5">
        <f t="shared" si="0"/>
        <v>8</v>
      </c>
    </row>
    <row r="6" spans="1:12">
      <c r="A6" t="s">
        <v>12</v>
      </c>
      <c r="B6">
        <v>1</v>
      </c>
      <c r="C6">
        <v>1</v>
      </c>
      <c r="D6">
        <v>1</v>
      </c>
      <c r="E6">
        <v>1</v>
      </c>
      <c r="H6">
        <v>1</v>
      </c>
      <c r="I6">
        <v>1</v>
      </c>
      <c r="J6">
        <v>1</v>
      </c>
      <c r="K6">
        <v>1</v>
      </c>
      <c r="L6">
        <f t="shared" si="0"/>
        <v>8</v>
      </c>
    </row>
    <row r="7" spans="1:12">
      <c r="A7" t="s">
        <v>10</v>
      </c>
      <c r="B7">
        <v>1</v>
      </c>
      <c r="C7">
        <v>1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f t="shared" si="0"/>
        <v>9</v>
      </c>
    </row>
    <row r="8" spans="1:12">
      <c r="A8" t="s">
        <v>7</v>
      </c>
      <c r="C8">
        <v>1</v>
      </c>
      <c r="D8">
        <v>1</v>
      </c>
      <c r="E8">
        <v>1</v>
      </c>
      <c r="F8">
        <v>1</v>
      </c>
      <c r="G8">
        <v>1</v>
      </c>
      <c r="L8">
        <f t="shared" si="0"/>
        <v>5</v>
      </c>
    </row>
    <row r="9" spans="1:12">
      <c r="A9" t="s">
        <v>19</v>
      </c>
      <c r="B9">
        <v>1</v>
      </c>
      <c r="C9">
        <v>1</v>
      </c>
      <c r="D9">
        <v>1</v>
      </c>
      <c r="E9">
        <v>1</v>
      </c>
      <c r="G9">
        <v>1</v>
      </c>
      <c r="J9">
        <v>1</v>
      </c>
      <c r="K9">
        <v>1</v>
      </c>
      <c r="L9">
        <f t="shared" si="0"/>
        <v>7</v>
      </c>
    </row>
    <row r="10" spans="1:12">
      <c r="A10" t="s">
        <v>21</v>
      </c>
      <c r="B10">
        <v>1</v>
      </c>
      <c r="C10">
        <v>1</v>
      </c>
      <c r="D10">
        <v>1</v>
      </c>
      <c r="E10">
        <v>1</v>
      </c>
      <c r="H10">
        <v>1</v>
      </c>
      <c r="I10">
        <v>1</v>
      </c>
      <c r="J10">
        <v>1</v>
      </c>
      <c r="K10">
        <v>1</v>
      </c>
      <c r="L10">
        <f t="shared" si="0"/>
        <v>8</v>
      </c>
    </row>
    <row r="11" spans="1:12">
      <c r="A11" t="s">
        <v>5</v>
      </c>
      <c r="B11">
        <v>1</v>
      </c>
      <c r="C11">
        <v>1</v>
      </c>
      <c r="D11">
        <v>1</v>
      </c>
      <c r="F11">
        <v>1</v>
      </c>
      <c r="G11">
        <v>1</v>
      </c>
      <c r="J11">
        <v>1</v>
      </c>
      <c r="K11">
        <v>1</v>
      </c>
      <c r="L11">
        <f t="shared" si="0"/>
        <v>7</v>
      </c>
    </row>
    <row r="12" spans="1:12">
      <c r="A12" t="s">
        <v>24</v>
      </c>
      <c r="B12">
        <v>1</v>
      </c>
      <c r="C12">
        <v>1</v>
      </c>
      <c r="D12">
        <v>1</v>
      </c>
      <c r="E12">
        <v>1</v>
      </c>
      <c r="G12">
        <v>1</v>
      </c>
      <c r="I12">
        <v>1</v>
      </c>
      <c r="L12">
        <f t="shared" si="0"/>
        <v>6</v>
      </c>
    </row>
    <row r="13" spans="1:12">
      <c r="A13" t="s">
        <v>42</v>
      </c>
      <c r="B13">
        <v>1</v>
      </c>
      <c r="C13">
        <v>1</v>
      </c>
      <c r="D13">
        <v>1</v>
      </c>
      <c r="E13">
        <v>1</v>
      </c>
      <c r="H13">
        <v>1</v>
      </c>
      <c r="I13">
        <v>1</v>
      </c>
      <c r="L13">
        <f t="shared" si="0"/>
        <v>6</v>
      </c>
    </row>
    <row r="14" spans="1:12">
      <c r="A14" t="s">
        <v>9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f t="shared" si="0"/>
        <v>8</v>
      </c>
    </row>
    <row r="15" spans="1:12">
      <c r="A15" t="s">
        <v>6</v>
      </c>
      <c r="D15">
        <v>1</v>
      </c>
      <c r="E15">
        <v>1</v>
      </c>
      <c r="F15">
        <v>1</v>
      </c>
      <c r="G15">
        <v>1</v>
      </c>
      <c r="K15">
        <v>1</v>
      </c>
      <c r="L15">
        <f t="shared" si="0"/>
        <v>5</v>
      </c>
    </row>
    <row r="16" spans="1:12">
      <c r="A16" t="s">
        <v>14</v>
      </c>
      <c r="C16">
        <v>1</v>
      </c>
      <c r="D16">
        <v>1</v>
      </c>
      <c r="E16">
        <v>1</v>
      </c>
      <c r="L16">
        <f t="shared" si="0"/>
        <v>3</v>
      </c>
    </row>
    <row r="17" spans="1:12">
      <c r="A17" t="s">
        <v>2</v>
      </c>
      <c r="B17">
        <v>1</v>
      </c>
      <c r="D17">
        <v>1</v>
      </c>
      <c r="F17">
        <v>1</v>
      </c>
      <c r="G17">
        <v>1</v>
      </c>
      <c r="H17">
        <v>1</v>
      </c>
      <c r="I17">
        <v>1</v>
      </c>
      <c r="K17">
        <v>1</v>
      </c>
      <c r="L17">
        <f t="shared" si="0"/>
        <v>7</v>
      </c>
    </row>
    <row r="18" spans="1:12">
      <c r="A18" t="s">
        <v>13</v>
      </c>
      <c r="B18">
        <v>1</v>
      </c>
      <c r="D18">
        <v>1</v>
      </c>
      <c r="E18">
        <v>1</v>
      </c>
      <c r="J18">
        <v>1</v>
      </c>
      <c r="L18">
        <f t="shared" si="0"/>
        <v>4</v>
      </c>
    </row>
    <row r="19" spans="1:12">
      <c r="A19" t="s">
        <v>17</v>
      </c>
      <c r="B19">
        <v>1</v>
      </c>
      <c r="C19">
        <v>1</v>
      </c>
      <c r="D19">
        <v>1</v>
      </c>
      <c r="H19">
        <v>1</v>
      </c>
      <c r="I19">
        <v>1</v>
      </c>
      <c r="J19">
        <v>1</v>
      </c>
      <c r="K19">
        <v>1</v>
      </c>
      <c r="L19">
        <f t="shared" si="0"/>
        <v>7</v>
      </c>
    </row>
    <row r="20" spans="1:12">
      <c r="A20" t="s">
        <v>20</v>
      </c>
      <c r="B20">
        <v>1</v>
      </c>
      <c r="C20">
        <v>1</v>
      </c>
      <c r="E20">
        <v>1</v>
      </c>
      <c r="J20">
        <v>1</v>
      </c>
      <c r="K20">
        <v>1</v>
      </c>
      <c r="L20">
        <f t="shared" si="0"/>
        <v>5</v>
      </c>
    </row>
    <row r="21" spans="1:12">
      <c r="A21" t="s">
        <v>22</v>
      </c>
      <c r="C21">
        <v>1</v>
      </c>
      <c r="E21">
        <v>1</v>
      </c>
      <c r="F21">
        <v>1</v>
      </c>
      <c r="L21">
        <f t="shared" si="0"/>
        <v>3</v>
      </c>
    </row>
    <row r="22" spans="1:12">
      <c r="A22" t="s">
        <v>39</v>
      </c>
      <c r="B22">
        <v>1</v>
      </c>
      <c r="D22">
        <v>1</v>
      </c>
      <c r="F22">
        <v>1</v>
      </c>
      <c r="G22">
        <v>1</v>
      </c>
      <c r="L22">
        <f t="shared" si="0"/>
        <v>4</v>
      </c>
    </row>
    <row r="23" spans="1:12">
      <c r="A23" t="s">
        <v>25</v>
      </c>
      <c r="C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f t="shared" si="0"/>
        <v>8</v>
      </c>
    </row>
    <row r="24" spans="1:12">
      <c r="A24" t="s">
        <v>40</v>
      </c>
      <c r="B24">
        <v>1</v>
      </c>
      <c r="C24">
        <v>1</v>
      </c>
      <c r="E24">
        <v>1</v>
      </c>
      <c r="L24">
        <f t="shared" si="0"/>
        <v>3</v>
      </c>
    </row>
    <row r="25" spans="1:12">
      <c r="A25" t="s">
        <v>43</v>
      </c>
      <c r="C25">
        <v>1</v>
      </c>
      <c r="D25">
        <v>1</v>
      </c>
      <c r="E25">
        <v>1</v>
      </c>
      <c r="J25">
        <v>1</v>
      </c>
      <c r="L25">
        <f t="shared" si="0"/>
        <v>4</v>
      </c>
    </row>
    <row r="26" spans="1:12">
      <c r="A26" t="s">
        <v>45</v>
      </c>
      <c r="B26">
        <v>1</v>
      </c>
      <c r="D26">
        <v>1</v>
      </c>
      <c r="E26">
        <v>1</v>
      </c>
      <c r="H26">
        <v>1</v>
      </c>
      <c r="I26">
        <v>1</v>
      </c>
      <c r="L26">
        <f t="shared" si="0"/>
        <v>5</v>
      </c>
    </row>
    <row r="27" spans="1:12">
      <c r="A27" t="s">
        <v>23</v>
      </c>
      <c r="B27">
        <v>1</v>
      </c>
      <c r="C27">
        <v>1</v>
      </c>
      <c r="D27">
        <v>1</v>
      </c>
      <c r="G27">
        <v>1</v>
      </c>
      <c r="J27">
        <v>1</v>
      </c>
      <c r="L27">
        <f t="shared" si="0"/>
        <v>5</v>
      </c>
    </row>
    <row r="28" spans="1:12">
      <c r="A28" t="s">
        <v>48</v>
      </c>
      <c r="B28">
        <v>1</v>
      </c>
      <c r="C28">
        <v>1</v>
      </c>
      <c r="D28">
        <v>1</v>
      </c>
      <c r="L28">
        <f t="shared" si="0"/>
        <v>3</v>
      </c>
    </row>
    <row r="29" spans="1:12">
      <c r="A29" t="s">
        <v>49</v>
      </c>
      <c r="B29">
        <v>1</v>
      </c>
      <c r="C29">
        <v>1</v>
      </c>
      <c r="D29">
        <v>1</v>
      </c>
      <c r="L29">
        <f t="shared" si="0"/>
        <v>3</v>
      </c>
    </row>
    <row r="30" spans="1:12">
      <c r="A30" t="s">
        <v>11</v>
      </c>
      <c r="D30">
        <v>1</v>
      </c>
      <c r="E30">
        <v>1</v>
      </c>
      <c r="H30">
        <v>1</v>
      </c>
      <c r="I30">
        <v>1</v>
      </c>
      <c r="J30">
        <v>1</v>
      </c>
      <c r="K30">
        <v>1</v>
      </c>
      <c r="L30">
        <f t="shared" si="0"/>
        <v>6</v>
      </c>
    </row>
    <row r="31" spans="1:12">
      <c r="A31" t="s">
        <v>18</v>
      </c>
      <c r="D31">
        <v>1</v>
      </c>
      <c r="E31">
        <v>1</v>
      </c>
      <c r="G31">
        <v>1</v>
      </c>
      <c r="H31">
        <v>1</v>
      </c>
      <c r="I31">
        <v>1</v>
      </c>
      <c r="J31">
        <v>1</v>
      </c>
      <c r="K31">
        <v>1</v>
      </c>
      <c r="L31">
        <f t="shared" si="0"/>
        <v>7</v>
      </c>
    </row>
    <row r="32" spans="1:12">
      <c r="A32" t="s">
        <v>16</v>
      </c>
      <c r="C32">
        <v>1</v>
      </c>
      <c r="D32">
        <v>1</v>
      </c>
      <c r="L32">
        <f t="shared" si="0"/>
        <v>2</v>
      </c>
    </row>
    <row r="33" spans="1:12">
      <c r="A33" t="s">
        <v>8</v>
      </c>
      <c r="E33">
        <v>1</v>
      </c>
      <c r="F33">
        <v>1</v>
      </c>
      <c r="G33">
        <v>1</v>
      </c>
      <c r="H33">
        <v>1</v>
      </c>
      <c r="I33">
        <v>1</v>
      </c>
      <c r="J33">
        <v>1</v>
      </c>
      <c r="K33">
        <v>1</v>
      </c>
      <c r="L33">
        <f t="shared" si="0"/>
        <v>7</v>
      </c>
    </row>
    <row r="34" spans="1:12">
      <c r="A34" t="s">
        <v>38</v>
      </c>
      <c r="C34">
        <v>1</v>
      </c>
      <c r="F34">
        <v>1</v>
      </c>
      <c r="G34">
        <v>1</v>
      </c>
      <c r="H34">
        <v>1</v>
      </c>
      <c r="J34">
        <v>1</v>
      </c>
      <c r="K34">
        <v>1</v>
      </c>
      <c r="L34">
        <f t="shared" si="0"/>
        <v>6</v>
      </c>
    </row>
    <row r="35" spans="1:12">
      <c r="A35" t="s">
        <v>26</v>
      </c>
      <c r="D35">
        <v>1</v>
      </c>
      <c r="E35">
        <v>1</v>
      </c>
      <c r="K35">
        <v>1</v>
      </c>
      <c r="L35">
        <f t="shared" si="0"/>
        <v>3</v>
      </c>
    </row>
    <row r="36" spans="1:12">
      <c r="A36" t="s">
        <v>41</v>
      </c>
      <c r="C36">
        <v>1</v>
      </c>
      <c r="E36">
        <v>1</v>
      </c>
      <c r="L36">
        <f t="shared" si="0"/>
        <v>2</v>
      </c>
    </row>
    <row r="37" spans="1:12">
      <c r="A37" t="s">
        <v>44</v>
      </c>
      <c r="D37">
        <v>1</v>
      </c>
      <c r="E37">
        <v>1</v>
      </c>
      <c r="L37">
        <f t="shared" si="0"/>
        <v>2</v>
      </c>
    </row>
    <row r="38" spans="1:12">
      <c r="A38" t="s">
        <v>46</v>
      </c>
      <c r="C38">
        <v>1</v>
      </c>
      <c r="D38">
        <v>1</v>
      </c>
      <c r="G38">
        <v>1</v>
      </c>
      <c r="H38">
        <v>1</v>
      </c>
      <c r="I38">
        <v>1</v>
      </c>
      <c r="K38">
        <v>1</v>
      </c>
      <c r="L38">
        <f t="shared" si="0"/>
        <v>6</v>
      </c>
    </row>
    <row r="39" spans="1:12">
      <c r="A39" t="s">
        <v>47</v>
      </c>
      <c r="B39">
        <v>1</v>
      </c>
      <c r="D39">
        <v>1</v>
      </c>
      <c r="G39">
        <v>1</v>
      </c>
      <c r="I39">
        <v>1</v>
      </c>
      <c r="K39">
        <v>1</v>
      </c>
      <c r="L39">
        <f t="shared" si="0"/>
        <v>5</v>
      </c>
    </row>
    <row r="40" spans="1:12">
      <c r="A40" t="s">
        <v>50</v>
      </c>
      <c r="C40">
        <v>1</v>
      </c>
      <c r="D40">
        <v>1</v>
      </c>
      <c r="K40">
        <v>1</v>
      </c>
      <c r="L40">
        <f t="shared" si="0"/>
        <v>3</v>
      </c>
    </row>
    <row r="41" spans="1:12">
      <c r="A41" t="s">
        <v>3</v>
      </c>
      <c r="F41">
        <v>1</v>
      </c>
      <c r="G41">
        <v>1</v>
      </c>
      <c r="J41">
        <v>1</v>
      </c>
      <c r="K41">
        <v>1</v>
      </c>
      <c r="L41">
        <f t="shared" si="0"/>
        <v>4</v>
      </c>
    </row>
    <row r="42" spans="1:12">
      <c r="A42" t="s">
        <v>4</v>
      </c>
      <c r="F42">
        <v>1</v>
      </c>
      <c r="L42">
        <f t="shared" si="0"/>
        <v>1</v>
      </c>
    </row>
    <row r="43" spans="1:12">
      <c r="A43" t="s">
        <v>35</v>
      </c>
      <c r="F43">
        <v>1</v>
      </c>
      <c r="G43">
        <v>1</v>
      </c>
      <c r="L43">
        <f t="shared" si="0"/>
        <v>2</v>
      </c>
    </row>
    <row r="44" spans="1:12">
      <c r="A44" t="s">
        <v>51</v>
      </c>
      <c r="C44">
        <v>1</v>
      </c>
      <c r="L44">
        <f t="shared" si="0"/>
        <v>1</v>
      </c>
    </row>
    <row r="45" spans="1:12">
      <c r="A45" t="s">
        <v>52</v>
      </c>
      <c r="C45">
        <v>1</v>
      </c>
      <c r="L45">
        <f t="shared" si="0"/>
        <v>1</v>
      </c>
    </row>
    <row r="46" spans="1:12">
      <c r="A46" t="s">
        <v>72</v>
      </c>
      <c r="G46">
        <v>1</v>
      </c>
      <c r="L46">
        <f t="shared" si="0"/>
        <v>1</v>
      </c>
    </row>
    <row r="47" spans="1:12">
      <c r="A47" t="s">
        <v>73</v>
      </c>
      <c r="G47">
        <v>1</v>
      </c>
      <c r="L47">
        <f t="shared" si="0"/>
        <v>1</v>
      </c>
    </row>
    <row r="48" spans="1:12">
      <c r="A48" t="s">
        <v>74</v>
      </c>
      <c r="H48">
        <v>1</v>
      </c>
      <c r="I48">
        <v>1</v>
      </c>
      <c r="L48">
        <f t="shared" si="0"/>
        <v>2</v>
      </c>
    </row>
    <row r="49" spans="1:12">
      <c r="A49" t="s">
        <v>75</v>
      </c>
      <c r="H49">
        <v>1</v>
      </c>
      <c r="I49">
        <v>1</v>
      </c>
      <c r="L49">
        <f t="shared" si="0"/>
        <v>2</v>
      </c>
    </row>
    <row r="50" spans="1:12">
      <c r="A50" t="s">
        <v>76</v>
      </c>
      <c r="H50">
        <v>1</v>
      </c>
      <c r="I50">
        <v>1</v>
      </c>
      <c r="J50">
        <v>1</v>
      </c>
      <c r="K50">
        <v>1</v>
      </c>
      <c r="L50">
        <f t="shared" si="0"/>
        <v>4</v>
      </c>
    </row>
    <row r="51" spans="1:12">
      <c r="A51" t="s">
        <v>77</v>
      </c>
      <c r="H51">
        <v>1</v>
      </c>
      <c r="I51">
        <v>1</v>
      </c>
      <c r="L51">
        <f t="shared" si="0"/>
        <v>2</v>
      </c>
    </row>
    <row r="52" spans="1:12">
      <c r="A52" t="s">
        <v>78</v>
      </c>
      <c r="I52">
        <v>1</v>
      </c>
      <c r="L52">
        <f t="shared" si="0"/>
        <v>1</v>
      </c>
    </row>
    <row r="53" spans="1:12">
      <c r="A53" t="s">
        <v>79</v>
      </c>
      <c r="I53">
        <v>1</v>
      </c>
      <c r="J53">
        <v>1</v>
      </c>
      <c r="K53">
        <v>1</v>
      </c>
      <c r="L53">
        <f t="shared" si="0"/>
        <v>3</v>
      </c>
    </row>
    <row r="54" spans="1:12">
      <c r="A54" t="s">
        <v>80</v>
      </c>
      <c r="I54">
        <v>1</v>
      </c>
      <c r="L54">
        <f t="shared" si="0"/>
        <v>1</v>
      </c>
    </row>
    <row r="55" spans="1:12">
      <c r="A55" t="s">
        <v>81</v>
      </c>
      <c r="J55">
        <v>1</v>
      </c>
      <c r="L55">
        <f t="shared" si="0"/>
        <v>1</v>
      </c>
    </row>
    <row r="56" spans="1:12">
      <c r="A56" t="s">
        <v>82</v>
      </c>
      <c r="K56">
        <v>1</v>
      </c>
      <c r="L56">
        <f t="shared" si="0"/>
        <v>1</v>
      </c>
    </row>
    <row r="57" spans="1:12">
      <c r="A57" t="s">
        <v>83</v>
      </c>
      <c r="K57">
        <v>1</v>
      </c>
      <c r="L57">
        <f t="shared" si="0"/>
        <v>1</v>
      </c>
    </row>
  </sheetData>
  <autoFilter ref="A2:L2">
    <sortState ref="A3:L45">
      <sortCondition descending="1" ref="L2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2"/>
  <sheetViews>
    <sheetView workbookViewId="0">
      <selection activeCell="B3" sqref="B3"/>
    </sheetView>
  </sheetViews>
  <sheetFormatPr baseColWidth="10" defaultRowHeight="14.5"/>
  <sheetData>
    <row r="1" spans="1:2">
      <c r="A1" t="s">
        <v>35</v>
      </c>
      <c r="B1" t="s">
        <v>69</v>
      </c>
    </row>
    <row r="2" spans="1:2">
      <c r="A2" t="s">
        <v>70</v>
      </c>
      <c r="B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8"/>
  </sheetPr>
  <dimension ref="A1:AB126"/>
  <sheetViews>
    <sheetView zoomScale="80" zoomScaleNormal="80" workbookViewId="0">
      <selection activeCell="K57" sqref="K57"/>
    </sheetView>
  </sheetViews>
  <sheetFormatPr baseColWidth="10" defaultRowHeight="14.5"/>
  <cols>
    <col min="1" max="1" width="16.7265625" customWidth="1"/>
    <col min="12" max="12" width="16.6328125" customWidth="1"/>
    <col min="13" max="13" width="16.7265625" customWidth="1"/>
    <col min="14" max="14" width="16.90625" customWidth="1"/>
    <col min="15" max="15" width="16.81640625" customWidth="1"/>
  </cols>
  <sheetData>
    <row r="1" spans="1:27" ht="2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</row>
    <row r="2" spans="1:27" ht="34" customHeight="1">
      <c r="A2" s="56" t="s">
        <v>65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</row>
    <row r="3" spans="1:27" s="4" customFormat="1" ht="20" customHeight="1" thickBot="1">
      <c r="A3" s="15" t="s">
        <v>0</v>
      </c>
      <c r="B3" s="15" t="s">
        <v>54</v>
      </c>
      <c r="C3" s="15" t="s">
        <v>55</v>
      </c>
      <c r="D3" s="15" t="s">
        <v>56</v>
      </c>
      <c r="E3" s="15" t="s">
        <v>57</v>
      </c>
      <c r="F3" s="15" t="s">
        <v>58</v>
      </c>
      <c r="G3" s="15" t="s">
        <v>59</v>
      </c>
      <c r="H3" s="15" t="s">
        <v>60</v>
      </c>
      <c r="I3" s="15" t="s">
        <v>61</v>
      </c>
      <c r="J3" s="15" t="s">
        <v>62</v>
      </c>
      <c r="K3" s="15" t="s">
        <v>63</v>
      </c>
      <c r="L3" s="15" t="s">
        <v>1</v>
      </c>
      <c r="M3" s="15" t="s">
        <v>66</v>
      </c>
      <c r="N3" s="15" t="s">
        <v>34</v>
      </c>
      <c r="O3" s="5" t="s">
        <v>32</v>
      </c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</row>
    <row r="4" spans="1:27" s="4" customFormat="1" ht="20" customHeight="1">
      <c r="A4" s="51" t="s">
        <v>25</v>
      </c>
      <c r="B4" s="13"/>
      <c r="C4" s="13"/>
      <c r="D4" s="13">
        <v>1</v>
      </c>
      <c r="E4" s="13">
        <v>2</v>
      </c>
      <c r="F4" s="13"/>
      <c r="G4" s="13">
        <v>8</v>
      </c>
      <c r="H4" s="13"/>
      <c r="I4" s="13">
        <v>1</v>
      </c>
      <c r="J4" s="13">
        <v>6</v>
      </c>
      <c r="K4" s="14">
        <v>3</v>
      </c>
      <c r="L4" s="20">
        <f>+SUM(B4:K4)</f>
        <v>21</v>
      </c>
      <c r="M4" s="18">
        <f>VLOOKUP(A4,Général!$A$3:$L$111,12,FALSE)</f>
        <v>1100</v>
      </c>
      <c r="N4" s="15">
        <f>VLOOKUP(A4,Participation!$A$2:$L$100,12,FALSE)</f>
        <v>8</v>
      </c>
      <c r="O4" s="19">
        <v>2500</v>
      </c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</row>
    <row r="5" spans="1:27" s="4" customFormat="1" ht="20" customHeight="1">
      <c r="A5" s="24" t="s">
        <v>17</v>
      </c>
      <c r="B5" s="15">
        <v>3</v>
      </c>
      <c r="C5" s="15">
        <v>3</v>
      </c>
      <c r="D5" s="15"/>
      <c r="E5" s="15"/>
      <c r="F5" s="15"/>
      <c r="G5" s="15"/>
      <c r="H5" s="15">
        <v>3</v>
      </c>
      <c r="I5" s="15">
        <v>2</v>
      </c>
      <c r="J5" s="15">
        <v>1</v>
      </c>
      <c r="K5" s="17">
        <v>2</v>
      </c>
      <c r="L5" s="21">
        <f>+SUM(B5:K5)</f>
        <v>14</v>
      </c>
      <c r="M5" s="18">
        <f>VLOOKUP(A5,Général!$A$3:$L$111,12,FALSE)</f>
        <v>1200</v>
      </c>
      <c r="N5" s="15">
        <f>VLOOKUP(A5,Participation!$A$2:$L$100,12,FALSE)</f>
        <v>7</v>
      </c>
      <c r="O5" s="6">
        <v>2000</v>
      </c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</row>
    <row r="6" spans="1:27" s="4" customFormat="1" ht="20" customHeight="1">
      <c r="A6" s="23" t="s">
        <v>10</v>
      </c>
      <c r="B6" s="15">
        <v>5</v>
      </c>
      <c r="C6" s="15"/>
      <c r="D6" s="15"/>
      <c r="E6" s="16">
        <v>5</v>
      </c>
      <c r="F6" s="15"/>
      <c r="G6" s="15"/>
      <c r="H6" s="15"/>
      <c r="I6" s="15">
        <v>2</v>
      </c>
      <c r="J6" s="15"/>
      <c r="K6" s="17"/>
      <c r="L6" s="21">
        <f>+SUM(B6:K6)</f>
        <v>12</v>
      </c>
      <c r="M6" s="18">
        <f>VLOOKUP(A6,Général!$A$3:$L$111,12,FALSE)</f>
        <v>700</v>
      </c>
      <c r="N6" s="15">
        <f>VLOOKUP(A6,Participation!$A$2:$L$100,12,FALSE)</f>
        <v>9</v>
      </c>
      <c r="O6" s="6">
        <v>1500</v>
      </c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</row>
    <row r="7" spans="1:27" s="4" customFormat="1" ht="20" customHeight="1">
      <c r="A7" s="24" t="s">
        <v>21</v>
      </c>
      <c r="B7" s="15">
        <v>1</v>
      </c>
      <c r="C7" s="15"/>
      <c r="D7" s="15">
        <v>2</v>
      </c>
      <c r="E7" s="15">
        <v>2</v>
      </c>
      <c r="F7" s="15"/>
      <c r="G7" s="15"/>
      <c r="H7" s="15">
        <v>5</v>
      </c>
      <c r="I7" s="15"/>
      <c r="J7" s="15">
        <v>1</v>
      </c>
      <c r="K7" s="17"/>
      <c r="L7" s="21">
        <f>+SUM(B7:K7)</f>
        <v>11</v>
      </c>
      <c r="M7" s="18">
        <f>VLOOKUP(A7,Général!$A$3:$L$111,12,FALSE)</f>
        <v>1700</v>
      </c>
      <c r="N7" s="15">
        <f>VLOOKUP(A7,Participation!$A$2:$L$100,12,FALSE)</f>
        <v>8</v>
      </c>
      <c r="O7" s="6">
        <v>1000</v>
      </c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</row>
    <row r="8" spans="1:27" s="4" customFormat="1" ht="20" customHeight="1">
      <c r="A8" s="24" t="s">
        <v>2</v>
      </c>
      <c r="B8" s="15"/>
      <c r="C8" s="15"/>
      <c r="D8" s="15"/>
      <c r="E8" s="15"/>
      <c r="F8" s="16">
        <v>2</v>
      </c>
      <c r="G8" s="15">
        <v>1</v>
      </c>
      <c r="H8" s="15"/>
      <c r="I8" s="15">
        <v>6</v>
      </c>
      <c r="J8" s="15"/>
      <c r="K8" s="17">
        <v>1</v>
      </c>
      <c r="L8" s="21">
        <f>+SUM(B8:K8)</f>
        <v>10</v>
      </c>
      <c r="M8" s="18">
        <f>VLOOKUP(A8,Général!$A$3:$L$111,12,FALSE)</f>
        <v>900</v>
      </c>
      <c r="N8" s="15">
        <f>VLOOKUP(A8,Participation!$A$2:$L$100,12,FALSE)</f>
        <v>7</v>
      </c>
      <c r="O8" s="6">
        <v>500</v>
      </c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</row>
    <row r="9" spans="1:27" s="4" customFormat="1" ht="20" customHeight="1">
      <c r="A9" s="24" t="s">
        <v>50</v>
      </c>
      <c r="B9" s="15"/>
      <c r="C9" s="15"/>
      <c r="D9" s="15">
        <v>4</v>
      </c>
      <c r="E9" s="15"/>
      <c r="F9" s="15"/>
      <c r="G9" s="15"/>
      <c r="H9" s="15"/>
      <c r="I9" s="15"/>
      <c r="J9" s="15"/>
      <c r="K9" s="17">
        <v>5</v>
      </c>
      <c r="L9" s="21">
        <f>+SUM(B9:K9)</f>
        <v>9</v>
      </c>
      <c r="M9" s="18">
        <f>VLOOKUP(A9,Général!$A$3:$L$111,12,FALSE)</f>
        <v>1100</v>
      </c>
      <c r="N9" s="15">
        <f>VLOOKUP(A9,Participation!$A$2:$L$100,12,FALSE)</f>
        <v>3</v>
      </c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</row>
    <row r="10" spans="1:27" s="4" customFormat="1" ht="20" customHeight="1">
      <c r="A10" s="24" t="s">
        <v>9</v>
      </c>
      <c r="B10" s="15"/>
      <c r="C10" s="15"/>
      <c r="D10" s="15"/>
      <c r="E10" s="16">
        <v>3</v>
      </c>
      <c r="F10" s="15">
        <v>1</v>
      </c>
      <c r="G10" s="15">
        <v>2</v>
      </c>
      <c r="H10" s="15">
        <v>2</v>
      </c>
      <c r="I10" s="15"/>
      <c r="J10" s="15"/>
      <c r="K10" s="17"/>
      <c r="L10" s="21">
        <f>+SUM(B10:K10)</f>
        <v>8</v>
      </c>
      <c r="M10" s="18">
        <f>VLOOKUP(A10,Général!$A$3:$L$111,12,FALSE)</f>
        <v>1100</v>
      </c>
      <c r="N10" s="15">
        <f>VLOOKUP(A10,Participation!$A$2:$L$100,12,FALSE)</f>
        <v>8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</row>
    <row r="11" spans="1:27" s="4" customFormat="1" ht="20" customHeight="1">
      <c r="A11" s="23" t="s">
        <v>12</v>
      </c>
      <c r="B11" s="15"/>
      <c r="C11" s="16">
        <v>5</v>
      </c>
      <c r="D11" s="15"/>
      <c r="E11" s="15">
        <v>2</v>
      </c>
      <c r="F11" s="15"/>
      <c r="G11" s="15"/>
      <c r="H11" s="15"/>
      <c r="I11" s="15"/>
      <c r="J11" s="15"/>
      <c r="K11" s="17">
        <v>1</v>
      </c>
      <c r="L11" s="21">
        <f>+SUM(B11:K11)</f>
        <v>8</v>
      </c>
      <c r="M11" s="18">
        <f>VLOOKUP(A11,Général!$A$3:$L$111,12,FALSE)</f>
        <v>900</v>
      </c>
      <c r="N11" s="15">
        <f>VLOOKUP(A11,Participation!$A$2:$L$100,12,FALSE)</f>
        <v>8</v>
      </c>
      <c r="O11" s="35"/>
      <c r="P11" s="35"/>
      <c r="Q11" s="35"/>
      <c r="R11" s="35"/>
      <c r="S11" s="35"/>
      <c r="T11" s="35"/>
      <c r="U11" s="35"/>
      <c r="V11" s="35"/>
      <c r="W11" s="35"/>
      <c r="X11" s="35"/>
    </row>
    <row r="12" spans="1:27" s="4" customFormat="1" ht="20" customHeight="1">
      <c r="A12" s="24" t="s">
        <v>47</v>
      </c>
      <c r="B12" s="15">
        <v>6</v>
      </c>
      <c r="C12" s="15"/>
      <c r="D12" s="15"/>
      <c r="E12" s="15"/>
      <c r="F12" s="15"/>
      <c r="G12" s="15"/>
      <c r="H12" s="15"/>
      <c r="I12" s="15">
        <v>2</v>
      </c>
      <c r="J12" s="15"/>
      <c r="K12" s="17"/>
      <c r="L12" s="21">
        <f>+SUM(B12:K12)</f>
        <v>8</v>
      </c>
      <c r="M12" s="18">
        <f>VLOOKUP(A12,Général!$A$3:$L$111,12,FALSE)</f>
        <v>600</v>
      </c>
      <c r="N12" s="15">
        <f>VLOOKUP(A12,Participation!$A$2:$L$100,12,FALSE)</f>
        <v>5</v>
      </c>
      <c r="O12" s="35"/>
      <c r="P12" s="35"/>
      <c r="Q12" s="35"/>
      <c r="R12" s="35"/>
      <c r="S12" s="35"/>
      <c r="T12" s="35"/>
      <c r="U12" s="35"/>
      <c r="V12" s="35"/>
      <c r="W12" s="35"/>
      <c r="X12" s="35"/>
    </row>
    <row r="13" spans="1:27" s="4" customFormat="1" ht="20" customHeight="1">
      <c r="A13" s="24" t="s">
        <v>38</v>
      </c>
      <c r="B13" s="15"/>
      <c r="C13" s="15"/>
      <c r="D13" s="15">
        <v>1</v>
      </c>
      <c r="E13" s="15"/>
      <c r="F13" s="15"/>
      <c r="G13" s="15">
        <v>2</v>
      </c>
      <c r="H13" s="15"/>
      <c r="I13" s="15"/>
      <c r="J13" s="15"/>
      <c r="K13" s="17">
        <v>4</v>
      </c>
      <c r="L13" s="21">
        <f>+SUM(B13:K13)</f>
        <v>7</v>
      </c>
      <c r="M13" s="18">
        <f>VLOOKUP(A13,Général!$A$3:$L$111,12,FALSE)</f>
        <v>600</v>
      </c>
      <c r="N13" s="15">
        <f>VLOOKUP(A13,Participation!$A$2:$L$100,12,FALSE)</f>
        <v>6</v>
      </c>
      <c r="O13" s="35"/>
      <c r="P13" s="35"/>
      <c r="Q13" s="35"/>
      <c r="R13" s="35"/>
      <c r="S13" s="35"/>
      <c r="T13" s="35"/>
      <c r="U13" s="35"/>
      <c r="V13" s="35"/>
      <c r="W13" s="35"/>
      <c r="X13" s="35"/>
    </row>
    <row r="14" spans="1:27" s="4" customFormat="1" ht="20" customHeight="1">
      <c r="A14" s="23" t="s">
        <v>6</v>
      </c>
      <c r="B14" s="15"/>
      <c r="C14" s="16">
        <v>5</v>
      </c>
      <c r="D14" s="15"/>
      <c r="E14" s="15">
        <v>1</v>
      </c>
      <c r="F14" s="15"/>
      <c r="G14" s="15"/>
      <c r="H14" s="15"/>
      <c r="I14" s="15"/>
      <c r="J14" s="15"/>
      <c r="K14" s="17">
        <v>1</v>
      </c>
      <c r="L14" s="21">
        <f>+SUM(B14:K14)</f>
        <v>7</v>
      </c>
      <c r="M14" s="18">
        <f>VLOOKUP(A14,Général!$A$3:$L$111,12,FALSE)</f>
        <v>600</v>
      </c>
      <c r="N14" s="15">
        <f>VLOOKUP(A14,Participation!$A$2:$L$100,12,FALSE)</f>
        <v>5</v>
      </c>
      <c r="O14" s="35"/>
      <c r="P14" s="35"/>
      <c r="Q14" s="35"/>
      <c r="R14" s="35"/>
      <c r="S14" s="35"/>
      <c r="T14" s="35"/>
      <c r="U14" s="35"/>
      <c r="V14" s="35"/>
      <c r="W14" s="35"/>
      <c r="X14" s="35"/>
    </row>
    <row r="15" spans="1:27" s="4" customFormat="1" ht="20" customHeight="1">
      <c r="A15" s="24" t="s">
        <v>76</v>
      </c>
      <c r="B15" s="15"/>
      <c r="C15" s="15"/>
      <c r="D15" s="15"/>
      <c r="E15" s="15"/>
      <c r="F15" s="15"/>
      <c r="G15" s="15"/>
      <c r="H15" s="15">
        <v>4</v>
      </c>
      <c r="I15" s="15">
        <v>3</v>
      </c>
      <c r="J15" s="15"/>
      <c r="K15" s="17"/>
      <c r="L15" s="21">
        <f>+SUM(B15:K15)</f>
        <v>7</v>
      </c>
      <c r="M15" s="18">
        <f>VLOOKUP(A15,Général!$A$3:$L$111,12,FALSE)</f>
        <v>500</v>
      </c>
      <c r="N15" s="15">
        <f>VLOOKUP(A15,Participation!$A$2:$L$100,12,FALSE)</f>
        <v>4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</row>
    <row r="16" spans="1:27" s="4" customFormat="1" ht="20" customHeight="1">
      <c r="A16" s="24" t="s">
        <v>78</v>
      </c>
      <c r="B16" s="15"/>
      <c r="C16" s="15"/>
      <c r="D16" s="15"/>
      <c r="E16" s="15"/>
      <c r="F16" s="15"/>
      <c r="G16" s="15"/>
      <c r="H16" s="15"/>
      <c r="I16" s="15">
        <v>7</v>
      </c>
      <c r="J16" s="15"/>
      <c r="K16" s="17"/>
      <c r="L16" s="21">
        <f>+SUM(B16:K16)</f>
        <v>7</v>
      </c>
      <c r="M16" s="18">
        <f>VLOOKUP(A16,Général!$A$3:$L$111,12,FALSE)</f>
        <v>500</v>
      </c>
      <c r="N16" s="15">
        <f>VLOOKUP(A16,Participation!$A$2:$L$100,12,FALSE)</f>
        <v>1</v>
      </c>
      <c r="O16" s="35"/>
      <c r="P16" s="35"/>
      <c r="Q16" s="35"/>
      <c r="R16" s="35"/>
      <c r="S16" s="35"/>
      <c r="T16" s="35"/>
      <c r="U16" s="35"/>
      <c r="V16" s="35"/>
      <c r="W16" s="35"/>
      <c r="X16" s="35"/>
    </row>
    <row r="17" spans="1:24" s="4" customFormat="1" ht="20" customHeight="1">
      <c r="A17" s="24" t="s">
        <v>5</v>
      </c>
      <c r="B17" s="15">
        <v>1</v>
      </c>
      <c r="C17" s="15"/>
      <c r="D17" s="15"/>
      <c r="E17" s="15"/>
      <c r="F17" s="15">
        <v>1</v>
      </c>
      <c r="G17" s="15">
        <v>4</v>
      </c>
      <c r="H17" s="15"/>
      <c r="I17" s="15"/>
      <c r="J17" s="15">
        <v>1</v>
      </c>
      <c r="K17" s="17"/>
      <c r="L17" s="21">
        <f>+SUM(B17:K17)</f>
        <v>7</v>
      </c>
      <c r="M17" s="18">
        <f>VLOOKUP(A17,Général!$A$3:$L$111,12,FALSE)</f>
        <v>400</v>
      </c>
      <c r="N17" s="15">
        <f>VLOOKUP(A17,Participation!$A$2:$L$100,12,FALSE)</f>
        <v>7</v>
      </c>
      <c r="O17" s="35"/>
      <c r="P17" s="35"/>
      <c r="Q17" s="35"/>
      <c r="R17" s="35"/>
      <c r="S17" s="35"/>
      <c r="T17" s="35"/>
      <c r="U17" s="35"/>
      <c r="V17" s="35"/>
      <c r="W17" s="35"/>
      <c r="X17" s="35"/>
    </row>
    <row r="18" spans="1:24" s="4" customFormat="1" ht="20" customHeight="1">
      <c r="A18" s="24" t="s">
        <v>82</v>
      </c>
      <c r="B18" s="15"/>
      <c r="C18" s="15"/>
      <c r="D18" s="15"/>
      <c r="E18" s="15"/>
      <c r="F18" s="15"/>
      <c r="G18" s="15"/>
      <c r="H18" s="15"/>
      <c r="I18" s="15"/>
      <c r="J18" s="15"/>
      <c r="K18" s="17">
        <v>6</v>
      </c>
      <c r="L18" s="21">
        <f>+SUM(B18:K18)</f>
        <v>6</v>
      </c>
      <c r="M18" s="18">
        <f>VLOOKUP(A18,Général!$A$3:$L$111,12,FALSE)</f>
        <v>700</v>
      </c>
      <c r="N18" s="15">
        <f>VLOOKUP(A18,Participation!$A$2:$L$100,12,FALSE)</f>
        <v>1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</row>
    <row r="19" spans="1:24" s="4" customFormat="1" ht="20" customHeight="1">
      <c r="A19" s="23" t="s">
        <v>14</v>
      </c>
      <c r="B19" s="15"/>
      <c r="C19" s="15">
        <v>4</v>
      </c>
      <c r="D19" s="15"/>
      <c r="E19" s="15">
        <v>2</v>
      </c>
      <c r="F19" s="15"/>
      <c r="G19" s="15"/>
      <c r="H19" s="15"/>
      <c r="I19" s="15"/>
      <c r="J19" s="15"/>
      <c r="K19" s="17"/>
      <c r="L19" s="21">
        <f>+SUM(B19:K19)</f>
        <v>6</v>
      </c>
      <c r="M19" s="18">
        <f>VLOOKUP(A19,Général!$A$3:$L$111,12,FALSE)</f>
        <v>500</v>
      </c>
      <c r="N19" s="15">
        <f>VLOOKUP(A19,Participation!$A$2:$L$100,12,FALSE)</f>
        <v>3</v>
      </c>
      <c r="O19" s="35"/>
      <c r="P19" s="35"/>
      <c r="Q19" s="35"/>
      <c r="R19" s="35"/>
      <c r="S19" s="35"/>
      <c r="T19" s="35"/>
      <c r="U19" s="35"/>
      <c r="V19" s="35"/>
      <c r="W19" s="35"/>
      <c r="X19" s="35"/>
    </row>
    <row r="20" spans="1:24" s="4" customFormat="1" ht="20" customHeight="1">
      <c r="A20" s="24" t="s">
        <v>20</v>
      </c>
      <c r="B20" s="15">
        <v>1</v>
      </c>
      <c r="C20" s="15"/>
      <c r="D20" s="15">
        <v>3</v>
      </c>
      <c r="E20" s="15">
        <v>1</v>
      </c>
      <c r="F20" s="15"/>
      <c r="G20" s="15"/>
      <c r="H20" s="15"/>
      <c r="I20" s="15"/>
      <c r="J20" s="15">
        <v>1</v>
      </c>
      <c r="K20" s="17"/>
      <c r="L20" s="21">
        <f>+SUM(B20:K20)</f>
        <v>6</v>
      </c>
      <c r="M20" s="18">
        <f>VLOOKUP(A20,Général!$A$3:$L$111,12,FALSE)</f>
        <v>400</v>
      </c>
      <c r="N20" s="15">
        <f>VLOOKUP(A20,Participation!$A$2:$L$100,12,FALSE)</f>
        <v>5</v>
      </c>
      <c r="O20" s="35"/>
      <c r="P20" s="35"/>
      <c r="Q20" s="35"/>
      <c r="R20" s="35"/>
      <c r="S20" s="35"/>
      <c r="T20" s="35"/>
      <c r="U20" s="35"/>
      <c r="V20" s="35"/>
      <c r="W20" s="35"/>
      <c r="X20" s="35"/>
    </row>
    <row r="21" spans="1:24" s="4" customFormat="1" ht="20" customHeight="1">
      <c r="A21" s="24" t="s">
        <v>16</v>
      </c>
      <c r="B21" s="15"/>
      <c r="C21" s="15">
        <v>1</v>
      </c>
      <c r="D21" s="15">
        <v>4</v>
      </c>
      <c r="E21" s="15"/>
      <c r="F21" s="15"/>
      <c r="G21" s="15"/>
      <c r="H21" s="15"/>
      <c r="I21" s="15"/>
      <c r="J21" s="15"/>
      <c r="K21" s="17"/>
      <c r="L21" s="21">
        <f>+SUM(B21:K21)</f>
        <v>5</v>
      </c>
      <c r="M21" s="18">
        <f>VLOOKUP(A21,Général!$A$3:$L$111,12,FALSE)</f>
        <v>800</v>
      </c>
      <c r="N21" s="15">
        <f>VLOOKUP(A21,Participation!$A$2:$L$100,12,FALSE)</f>
        <v>2</v>
      </c>
      <c r="O21" s="35"/>
      <c r="P21" s="35"/>
      <c r="Q21" s="35"/>
      <c r="R21" s="35"/>
      <c r="S21" s="35"/>
      <c r="T21" s="35"/>
      <c r="U21" s="35"/>
      <c r="V21" s="35"/>
      <c r="W21" s="35"/>
      <c r="X21" s="35"/>
    </row>
    <row r="22" spans="1:24" s="4" customFormat="1" ht="20" customHeight="1">
      <c r="A22" s="24" t="s">
        <v>15</v>
      </c>
      <c r="B22" s="15"/>
      <c r="C22" s="15">
        <v>3</v>
      </c>
      <c r="D22" s="15">
        <v>2</v>
      </c>
      <c r="E22" s="15"/>
      <c r="F22" s="15"/>
      <c r="G22" s="15"/>
      <c r="H22" s="15"/>
      <c r="I22" s="15"/>
      <c r="J22" s="15"/>
      <c r="K22" s="17"/>
      <c r="L22" s="21">
        <f>+SUM(B22:K22)</f>
        <v>5</v>
      </c>
      <c r="M22" s="18">
        <f>VLOOKUP(A22,Général!$A$3:$L$111,12,FALSE)</f>
        <v>600</v>
      </c>
      <c r="N22" s="15">
        <f>VLOOKUP(A22,Participation!$A$2:$L$100,12,FALSE)</f>
        <v>6</v>
      </c>
      <c r="O22" s="35"/>
      <c r="P22" s="35"/>
      <c r="Q22" s="35"/>
      <c r="R22" s="35"/>
      <c r="S22" s="35"/>
      <c r="T22" s="35"/>
      <c r="U22" s="35"/>
      <c r="V22" s="35"/>
      <c r="W22" s="35"/>
      <c r="X22" s="35"/>
    </row>
    <row r="23" spans="1:24" s="4" customFormat="1" ht="20" customHeight="1">
      <c r="A23" s="24" t="s">
        <v>3</v>
      </c>
      <c r="B23" s="15"/>
      <c r="C23" s="15"/>
      <c r="D23" s="15"/>
      <c r="E23" s="15"/>
      <c r="F23" s="16">
        <v>3</v>
      </c>
      <c r="G23" s="15"/>
      <c r="H23" s="15"/>
      <c r="I23" s="15"/>
      <c r="J23" s="15">
        <v>2</v>
      </c>
      <c r="K23" s="17"/>
      <c r="L23" s="21">
        <f>+SUM(B23:K23)</f>
        <v>5</v>
      </c>
      <c r="M23" s="18">
        <f>VLOOKUP(A23,Général!$A$3:$L$111,12,FALSE)</f>
        <v>600</v>
      </c>
      <c r="N23" s="15">
        <f>VLOOKUP(A23,Participation!$A$2:$L$100,12,FALSE)</f>
        <v>4</v>
      </c>
      <c r="O23" s="35"/>
      <c r="P23" s="35"/>
      <c r="Q23" s="35"/>
      <c r="R23" s="35"/>
      <c r="S23" s="35"/>
      <c r="T23" s="35"/>
      <c r="U23" s="35"/>
      <c r="V23" s="35"/>
      <c r="W23" s="35"/>
      <c r="X23" s="35"/>
    </row>
    <row r="24" spans="1:24" s="4" customFormat="1" ht="20" customHeight="1">
      <c r="A24" s="24" t="s">
        <v>37</v>
      </c>
      <c r="B24" s="15"/>
      <c r="C24" s="15"/>
      <c r="D24" s="15"/>
      <c r="E24" s="15"/>
      <c r="F24" s="15"/>
      <c r="G24" s="15"/>
      <c r="H24" s="15"/>
      <c r="I24" s="15"/>
      <c r="J24" s="15">
        <v>5</v>
      </c>
      <c r="K24" s="17"/>
      <c r="L24" s="21">
        <f>+SUM(B24:K24)</f>
        <v>5</v>
      </c>
      <c r="M24" s="18">
        <f>VLOOKUP(A24,Général!$A$3:$L$111,12,FALSE)</f>
        <v>400</v>
      </c>
      <c r="N24" s="15">
        <f>VLOOKUP(A24,Participation!$A$2:$L$100,12,FALSE)</f>
        <v>8</v>
      </c>
      <c r="O24" s="35"/>
      <c r="P24" s="35"/>
      <c r="Q24" s="35"/>
      <c r="R24" s="35"/>
      <c r="S24" s="35"/>
      <c r="T24" s="35"/>
      <c r="U24" s="35"/>
      <c r="V24" s="35"/>
      <c r="W24" s="35"/>
      <c r="X24" s="35"/>
    </row>
    <row r="25" spans="1:24" s="4" customFormat="1" ht="20" customHeight="1">
      <c r="A25" s="24" t="s">
        <v>49</v>
      </c>
      <c r="B25" s="15"/>
      <c r="C25" s="15"/>
      <c r="D25" s="15">
        <v>5</v>
      </c>
      <c r="E25" s="15"/>
      <c r="F25" s="15"/>
      <c r="G25" s="15"/>
      <c r="H25" s="15"/>
      <c r="I25" s="15"/>
      <c r="J25" s="15"/>
      <c r="K25" s="17"/>
      <c r="L25" s="21">
        <f>+SUM(B25:K25)</f>
        <v>5</v>
      </c>
      <c r="M25" s="18">
        <f>VLOOKUP(A25,Général!$A$3:$L$111,12,FALSE)</f>
        <v>200</v>
      </c>
      <c r="N25" s="15">
        <f>VLOOKUP(A25,Participation!$A$2:$L$100,12,FALSE)</f>
        <v>3</v>
      </c>
      <c r="O25" s="35"/>
      <c r="P25" s="35"/>
      <c r="Q25" s="35"/>
      <c r="R25" s="35"/>
      <c r="S25" s="35"/>
      <c r="T25" s="35"/>
      <c r="U25" s="35"/>
      <c r="V25" s="35"/>
      <c r="W25" s="35"/>
      <c r="X25" s="35"/>
    </row>
    <row r="26" spans="1:24" s="4" customFormat="1" ht="20" customHeight="1">
      <c r="A26" s="24" t="s">
        <v>6</v>
      </c>
      <c r="B26" s="15"/>
      <c r="C26" s="15"/>
      <c r="D26" s="15"/>
      <c r="E26" s="15"/>
      <c r="F26" s="15">
        <v>3</v>
      </c>
      <c r="G26" s="15"/>
      <c r="H26" s="15"/>
      <c r="I26" s="15"/>
      <c r="J26" s="15">
        <v>1</v>
      </c>
      <c r="K26" s="17"/>
      <c r="L26" s="21">
        <f>+SUM(B26:K26)</f>
        <v>4</v>
      </c>
      <c r="M26" s="18">
        <f>VLOOKUP(A26,Général!$A$3:$L$111,12,FALSE)</f>
        <v>600</v>
      </c>
      <c r="N26" s="15">
        <f>VLOOKUP(A26,Participation!$A$2:$L$100,12,FALSE)</f>
        <v>5</v>
      </c>
      <c r="O26" s="35"/>
      <c r="P26" s="35"/>
      <c r="Q26" s="35"/>
      <c r="R26" s="35"/>
      <c r="S26" s="35"/>
      <c r="T26" s="35"/>
      <c r="U26" s="35"/>
      <c r="V26" s="35"/>
      <c r="W26" s="35"/>
      <c r="X26" s="35"/>
    </row>
    <row r="27" spans="1:24" s="4" customFormat="1" ht="20" customHeight="1">
      <c r="A27" s="24" t="s">
        <v>24</v>
      </c>
      <c r="B27" s="15"/>
      <c r="C27" s="15">
        <v>1</v>
      </c>
      <c r="D27" s="15"/>
      <c r="E27" s="15">
        <v>2</v>
      </c>
      <c r="F27" s="15"/>
      <c r="G27" s="15">
        <v>1</v>
      </c>
      <c r="H27" s="15"/>
      <c r="I27" s="15"/>
      <c r="J27" s="15"/>
      <c r="K27" s="17"/>
      <c r="L27" s="21">
        <f>+SUM(B27:K27)</f>
        <v>4</v>
      </c>
      <c r="M27" s="18">
        <f>VLOOKUP(A27,Général!$A$3:$L$111,12,FALSE)</f>
        <v>300</v>
      </c>
      <c r="N27" s="15">
        <f>VLOOKUP(A27,Participation!$A$2:$L$100,12,FALSE)</f>
        <v>6</v>
      </c>
      <c r="O27" s="35"/>
      <c r="P27" s="35"/>
      <c r="Q27" s="35"/>
      <c r="R27" s="35"/>
      <c r="S27" s="35"/>
      <c r="T27" s="35"/>
      <c r="U27" s="35"/>
      <c r="V27" s="35"/>
      <c r="W27" s="35"/>
      <c r="X27" s="35"/>
    </row>
    <row r="28" spans="1:24" s="4" customFormat="1" ht="20" customHeight="1">
      <c r="A28" s="24" t="s">
        <v>7</v>
      </c>
      <c r="B28" s="15"/>
      <c r="C28" s="15">
        <v>2</v>
      </c>
      <c r="D28" s="15"/>
      <c r="E28" s="15"/>
      <c r="F28" s="15">
        <v>2</v>
      </c>
      <c r="G28" s="15"/>
      <c r="H28" s="15"/>
      <c r="I28" s="15"/>
      <c r="J28" s="15"/>
      <c r="K28" s="17"/>
      <c r="L28" s="21">
        <f>+SUM(B28:K28)</f>
        <v>4</v>
      </c>
      <c r="M28" s="18">
        <f>VLOOKUP(A28,Général!$A$3:$L$111,12,FALSE)</f>
        <v>300</v>
      </c>
      <c r="N28" s="15">
        <f>VLOOKUP(A28,Participation!$A$2:$L$100,12,FALSE)</f>
        <v>5</v>
      </c>
      <c r="O28" s="35"/>
      <c r="P28" s="35"/>
      <c r="Q28" s="35"/>
      <c r="R28" s="35"/>
      <c r="S28" s="35"/>
      <c r="T28" s="35"/>
      <c r="U28" s="35"/>
      <c r="V28" s="35"/>
      <c r="W28" s="35"/>
      <c r="X28" s="35"/>
    </row>
    <row r="29" spans="1:24" s="4" customFormat="1" ht="20" customHeight="1">
      <c r="A29" s="24" t="s">
        <v>46</v>
      </c>
      <c r="B29" s="15"/>
      <c r="C29" s="15"/>
      <c r="D29" s="15">
        <v>2</v>
      </c>
      <c r="E29" s="15"/>
      <c r="F29" s="15"/>
      <c r="G29" s="15">
        <v>1</v>
      </c>
      <c r="H29" s="15">
        <v>1</v>
      </c>
      <c r="I29" s="15"/>
      <c r="J29" s="15"/>
      <c r="K29" s="17"/>
      <c r="L29" s="21">
        <f>+SUM(B29:K29)</f>
        <v>4</v>
      </c>
      <c r="M29" s="18">
        <f>VLOOKUP(A29,Général!$A$3:$L$111,12,FALSE)</f>
        <v>100</v>
      </c>
      <c r="N29" s="15">
        <f>VLOOKUP(A29,Participation!$A$2:$L$100,12,FALSE)</f>
        <v>6</v>
      </c>
      <c r="O29" s="35"/>
      <c r="P29" s="35"/>
      <c r="Q29" s="35"/>
      <c r="R29" s="35"/>
      <c r="S29" s="35"/>
      <c r="T29" s="35"/>
      <c r="U29" s="35"/>
      <c r="V29" s="35"/>
      <c r="W29" s="35"/>
      <c r="X29" s="35"/>
    </row>
    <row r="30" spans="1:24" s="4" customFormat="1" ht="20" customHeight="1">
      <c r="A30" s="24" t="s">
        <v>11</v>
      </c>
      <c r="B30" s="15"/>
      <c r="C30" s="15"/>
      <c r="D30" s="15"/>
      <c r="E30" s="16">
        <v>2</v>
      </c>
      <c r="F30" s="15"/>
      <c r="G30" s="15"/>
      <c r="H30" s="15"/>
      <c r="I30" s="15">
        <v>1</v>
      </c>
      <c r="J30" s="15"/>
      <c r="K30" s="17"/>
      <c r="L30" s="21">
        <f>+SUM(B30:K30)</f>
        <v>3</v>
      </c>
      <c r="M30" s="18">
        <f>VLOOKUP(A30,Général!$A$3:$L$111,12,FALSE)</f>
        <v>600</v>
      </c>
      <c r="N30" s="15">
        <f>VLOOKUP(A30,Participation!$A$2:$L$100,12,FALSE)</f>
        <v>6</v>
      </c>
      <c r="O30" s="35"/>
      <c r="P30" s="35"/>
      <c r="Q30" s="35"/>
      <c r="R30" s="35"/>
      <c r="S30" s="35"/>
      <c r="T30" s="35"/>
      <c r="U30" s="35"/>
      <c r="V30" s="35"/>
      <c r="W30" s="35"/>
      <c r="X30" s="35"/>
    </row>
    <row r="31" spans="1:24" s="4" customFormat="1" ht="20" customHeight="1">
      <c r="A31" s="24" t="s">
        <v>45</v>
      </c>
      <c r="B31" s="15">
        <v>3</v>
      </c>
      <c r="C31" s="15"/>
      <c r="D31" s="15"/>
      <c r="E31" s="15"/>
      <c r="F31" s="15"/>
      <c r="G31" s="15"/>
      <c r="H31" s="15"/>
      <c r="I31" s="15"/>
      <c r="J31" s="15"/>
      <c r="K31" s="17"/>
      <c r="L31" s="21">
        <f>+SUM(B31:K31)</f>
        <v>3</v>
      </c>
      <c r="M31" s="18">
        <f>VLOOKUP(A31,Général!$A$3:$L$111,12,FALSE)</f>
        <v>600</v>
      </c>
      <c r="N31" s="15">
        <f>VLOOKUP(A31,Participation!$A$2:$L$100,12,FALSE)</f>
        <v>5</v>
      </c>
      <c r="O31" s="35"/>
      <c r="P31" s="35"/>
      <c r="Q31" s="35"/>
      <c r="R31" s="35"/>
      <c r="S31" s="35"/>
      <c r="T31" s="35"/>
      <c r="U31" s="35"/>
      <c r="V31" s="35"/>
      <c r="W31" s="35"/>
      <c r="X31" s="35"/>
    </row>
    <row r="32" spans="1:24" s="4" customFormat="1" ht="20" customHeight="1">
      <c r="A32" s="24" t="s">
        <v>13</v>
      </c>
      <c r="B32" s="15"/>
      <c r="C32" s="16">
        <v>3</v>
      </c>
      <c r="D32" s="15"/>
      <c r="E32" s="15"/>
      <c r="F32" s="15"/>
      <c r="G32" s="15"/>
      <c r="H32" s="15"/>
      <c r="I32" s="15"/>
      <c r="J32" s="15"/>
      <c r="K32" s="17"/>
      <c r="L32" s="21">
        <f>+SUM(B32:K32)</f>
        <v>3</v>
      </c>
      <c r="M32" s="18">
        <f>VLOOKUP(A32,Général!$A$3:$L$111,12,FALSE)</f>
        <v>500</v>
      </c>
      <c r="N32" s="15">
        <f>VLOOKUP(A32,Participation!$A$2:$L$100,12,FALSE)</f>
        <v>4</v>
      </c>
      <c r="O32" s="35"/>
      <c r="P32" s="35"/>
      <c r="Q32" s="35"/>
      <c r="R32" s="35"/>
      <c r="S32" s="35"/>
      <c r="T32" s="35"/>
      <c r="U32" s="35"/>
      <c r="V32" s="35"/>
      <c r="W32" s="35"/>
      <c r="X32" s="35"/>
    </row>
    <row r="33" spans="1:24" s="4" customFormat="1" ht="20" customHeight="1">
      <c r="A33" s="24" t="s">
        <v>18</v>
      </c>
      <c r="B33" s="15"/>
      <c r="C33" s="15"/>
      <c r="D33" s="15"/>
      <c r="E33" s="15">
        <v>2</v>
      </c>
      <c r="F33" s="15"/>
      <c r="G33" s="15"/>
      <c r="H33" s="15">
        <v>1</v>
      </c>
      <c r="I33" s="15"/>
      <c r="J33" s="15"/>
      <c r="K33" s="17"/>
      <c r="L33" s="21">
        <f>+SUM(B33:K33)</f>
        <v>3</v>
      </c>
      <c r="M33" s="18">
        <f>VLOOKUP(A33,Général!$A$3:$L$111,12,FALSE)</f>
        <v>400</v>
      </c>
      <c r="N33" s="15">
        <f>VLOOKUP(A33,Participation!$A$2:$L$100,12,FALSE)</f>
        <v>7</v>
      </c>
      <c r="O33" s="35"/>
      <c r="P33" s="35"/>
      <c r="Q33" s="35"/>
      <c r="R33" s="35"/>
      <c r="S33" s="35"/>
      <c r="T33" s="35"/>
      <c r="U33" s="35"/>
      <c r="V33" s="35"/>
      <c r="W33" s="35"/>
      <c r="X33" s="35"/>
    </row>
    <row r="34" spans="1:24" s="4" customFormat="1" ht="20" customHeight="1">
      <c r="A34" s="24" t="s">
        <v>19</v>
      </c>
      <c r="B34" s="15"/>
      <c r="C34" s="15">
        <v>1</v>
      </c>
      <c r="D34" s="15"/>
      <c r="E34" s="15">
        <v>2</v>
      </c>
      <c r="F34" s="15"/>
      <c r="G34" s="15"/>
      <c r="H34" s="15"/>
      <c r="I34" s="15"/>
      <c r="J34" s="15"/>
      <c r="K34" s="17"/>
      <c r="L34" s="21">
        <f>+SUM(B34:K34)</f>
        <v>3</v>
      </c>
      <c r="M34" s="18">
        <f>VLOOKUP(A34,Général!$A$3:$L$111,12,FALSE)</f>
        <v>300</v>
      </c>
      <c r="N34" s="15">
        <f>VLOOKUP(A34,Participation!$A$2:$L$100,12,FALSE)</f>
        <v>7</v>
      </c>
      <c r="O34" s="35"/>
      <c r="P34" s="35"/>
      <c r="Q34" s="35"/>
      <c r="R34" s="35"/>
      <c r="S34" s="35"/>
      <c r="T34" s="35"/>
      <c r="U34" s="35"/>
      <c r="V34" s="35"/>
      <c r="W34" s="35"/>
      <c r="X34" s="35"/>
    </row>
    <row r="35" spans="1:24" s="4" customFormat="1" ht="20" customHeight="1">
      <c r="A35" s="24" t="s">
        <v>4</v>
      </c>
      <c r="B35" s="15"/>
      <c r="C35" s="15"/>
      <c r="D35" s="15"/>
      <c r="E35" s="15"/>
      <c r="F35" s="15">
        <v>3</v>
      </c>
      <c r="G35" s="15"/>
      <c r="H35" s="15"/>
      <c r="I35" s="15"/>
      <c r="J35" s="15"/>
      <c r="K35" s="17"/>
      <c r="L35" s="21">
        <f>+SUM(B35:K35)</f>
        <v>3</v>
      </c>
      <c r="M35" s="18">
        <f>VLOOKUP(A35,Général!$A$3:$L$111,12,FALSE)</f>
        <v>300</v>
      </c>
      <c r="N35" s="15">
        <f>VLOOKUP(A35,Participation!$A$2:$L$100,12,FALSE)</f>
        <v>1</v>
      </c>
      <c r="O35" s="35"/>
      <c r="P35" s="35"/>
      <c r="Q35" s="35"/>
      <c r="R35" s="35"/>
      <c r="S35" s="35"/>
      <c r="T35" s="35"/>
      <c r="U35" s="35"/>
      <c r="V35" s="35"/>
      <c r="W35" s="35"/>
      <c r="X35" s="35"/>
    </row>
    <row r="36" spans="1:24" s="4" customFormat="1" ht="20" customHeight="1">
      <c r="A36" s="24" t="s">
        <v>42</v>
      </c>
      <c r="B36" s="15"/>
      <c r="C36" s="15"/>
      <c r="D36" s="15"/>
      <c r="E36" s="15"/>
      <c r="F36" s="15"/>
      <c r="G36" s="15"/>
      <c r="H36" s="15">
        <v>1</v>
      </c>
      <c r="I36" s="15">
        <v>2</v>
      </c>
      <c r="J36" s="15"/>
      <c r="K36" s="17"/>
      <c r="L36" s="21">
        <f>+SUM(B36:K36)</f>
        <v>3</v>
      </c>
      <c r="M36" s="18">
        <f>VLOOKUP(A36,Général!$A$3:$L$111,12,FALSE)</f>
        <v>0</v>
      </c>
      <c r="N36" s="15">
        <f>VLOOKUP(A36,Participation!$A$2:$L$100,12,FALSE)</f>
        <v>6</v>
      </c>
      <c r="O36" s="35"/>
      <c r="P36" s="35"/>
      <c r="Q36" s="35"/>
      <c r="R36" s="35"/>
      <c r="S36" s="35"/>
      <c r="T36" s="35"/>
      <c r="U36" s="35"/>
      <c r="V36" s="35"/>
      <c r="W36" s="35"/>
      <c r="X36" s="35"/>
    </row>
    <row r="37" spans="1:24" s="4" customFormat="1" ht="20" customHeight="1">
      <c r="A37" s="24" t="s">
        <v>23</v>
      </c>
      <c r="B37" s="15"/>
      <c r="C37" s="15">
        <v>2</v>
      </c>
      <c r="D37" s="15"/>
      <c r="E37" s="15"/>
      <c r="F37" s="15"/>
      <c r="G37" s="15">
        <v>1</v>
      </c>
      <c r="H37" s="15"/>
      <c r="I37" s="15"/>
      <c r="J37" s="15"/>
      <c r="K37" s="17"/>
      <c r="L37" s="21">
        <f>+SUM(B37:K37)</f>
        <v>3</v>
      </c>
      <c r="M37" s="18">
        <f>VLOOKUP(A37,Général!$A$3:$L$111,12,FALSE)</f>
        <v>0</v>
      </c>
      <c r="N37" s="15">
        <f>VLOOKUP(A37,Participation!$A$2:$L$100,12,FALSE)</f>
        <v>5</v>
      </c>
      <c r="O37" s="35"/>
      <c r="P37" s="35"/>
      <c r="Q37" s="35"/>
      <c r="R37" s="35"/>
      <c r="S37" s="35"/>
      <c r="T37" s="35"/>
      <c r="U37" s="35"/>
      <c r="V37" s="35"/>
      <c r="W37" s="35"/>
      <c r="X37" s="35"/>
    </row>
    <row r="38" spans="1:24" s="4" customFormat="1" ht="20" customHeight="1">
      <c r="A38" s="24" t="s">
        <v>43</v>
      </c>
      <c r="B38" s="15"/>
      <c r="C38" s="15"/>
      <c r="D38" s="15"/>
      <c r="E38" s="15"/>
      <c r="F38" s="15"/>
      <c r="G38" s="15"/>
      <c r="H38" s="15"/>
      <c r="I38" s="15"/>
      <c r="J38" s="15">
        <v>3</v>
      </c>
      <c r="K38" s="17"/>
      <c r="L38" s="21">
        <f>+SUM(B38:K38)</f>
        <v>3</v>
      </c>
      <c r="M38" s="18">
        <f>VLOOKUP(A38,Général!$A$3:$L$111,12,FALSE)</f>
        <v>0</v>
      </c>
      <c r="N38" s="15">
        <f>VLOOKUP(A38,Participation!$A$2:$L$100,12,FALSE)</f>
        <v>4</v>
      </c>
      <c r="O38" s="35"/>
      <c r="P38" s="35"/>
      <c r="Q38" s="35"/>
      <c r="R38" s="35"/>
      <c r="S38" s="35"/>
      <c r="T38" s="35"/>
      <c r="U38" s="35"/>
      <c r="V38" s="35"/>
      <c r="W38" s="35"/>
      <c r="X38" s="35"/>
    </row>
    <row r="39" spans="1:24" s="4" customFormat="1" ht="20" customHeight="1">
      <c r="A39" s="24" t="s">
        <v>51</v>
      </c>
      <c r="B39" s="15"/>
      <c r="C39" s="15"/>
      <c r="D39" s="15">
        <v>3</v>
      </c>
      <c r="E39" s="15"/>
      <c r="F39" s="15"/>
      <c r="G39" s="15"/>
      <c r="H39" s="15"/>
      <c r="I39" s="15"/>
      <c r="J39" s="15"/>
      <c r="K39" s="17"/>
      <c r="L39" s="21">
        <f>+SUM(B39:K39)</f>
        <v>3</v>
      </c>
      <c r="M39" s="18">
        <f>VLOOKUP(A39,Général!$A$3:$L$111,12,FALSE)</f>
        <v>0</v>
      </c>
      <c r="N39" s="15">
        <f>VLOOKUP(A39,Participation!$A$2:$L$100,12,FALSE)</f>
        <v>1</v>
      </c>
      <c r="O39" s="35"/>
      <c r="P39" s="35"/>
      <c r="Q39" s="35"/>
      <c r="R39" s="35"/>
      <c r="S39" s="35"/>
      <c r="T39" s="35"/>
      <c r="U39" s="35"/>
      <c r="V39" s="35"/>
      <c r="W39" s="35"/>
      <c r="X39" s="35"/>
    </row>
    <row r="40" spans="1:24" s="4" customFormat="1" ht="20" customHeight="1">
      <c r="A40" s="24" t="s">
        <v>22</v>
      </c>
      <c r="B40" s="15"/>
      <c r="C40" s="15"/>
      <c r="D40" s="15"/>
      <c r="E40" s="15"/>
      <c r="F40" s="15">
        <v>2</v>
      </c>
      <c r="G40" s="15"/>
      <c r="H40" s="15"/>
      <c r="I40" s="15"/>
      <c r="J40" s="15"/>
      <c r="K40" s="17"/>
      <c r="L40" s="21">
        <f>+SUM(B40:K40)</f>
        <v>2</v>
      </c>
      <c r="M40" s="18">
        <f>VLOOKUP(A40,Général!$A$3:$L$111,12,FALSE)</f>
        <v>0</v>
      </c>
      <c r="N40" s="15">
        <f>VLOOKUP(A40,Participation!$A$2:$L$100,12,FALSE)</f>
        <v>3</v>
      </c>
      <c r="O40" s="35"/>
      <c r="P40" s="35"/>
      <c r="Q40" s="35"/>
      <c r="R40" s="35"/>
      <c r="S40" s="35"/>
      <c r="T40" s="35"/>
      <c r="U40" s="35"/>
      <c r="V40" s="35"/>
      <c r="W40" s="35"/>
      <c r="X40" s="35"/>
    </row>
    <row r="41" spans="1:24" s="4" customFormat="1" ht="20" customHeight="1">
      <c r="A41" s="24" t="s">
        <v>40</v>
      </c>
      <c r="B41" s="15">
        <v>1</v>
      </c>
      <c r="C41" s="15"/>
      <c r="D41" s="15"/>
      <c r="E41" s="15"/>
      <c r="F41" s="15"/>
      <c r="G41" s="15"/>
      <c r="H41" s="15"/>
      <c r="I41" s="15"/>
      <c r="J41" s="15"/>
      <c r="K41" s="17"/>
      <c r="L41" s="21">
        <f>+SUM(B41:K41)</f>
        <v>1</v>
      </c>
      <c r="M41" s="18">
        <f>VLOOKUP(A41,Général!$A$3:$L$111,12,FALSE)</f>
        <v>400</v>
      </c>
      <c r="N41" s="15">
        <f>VLOOKUP(A41,Participation!$A$2:$L$100,12,FALSE)</f>
        <v>3</v>
      </c>
      <c r="O41" s="35"/>
      <c r="P41" s="35"/>
      <c r="Q41" s="35"/>
      <c r="R41" s="35"/>
      <c r="S41" s="35"/>
      <c r="T41" s="35"/>
      <c r="U41" s="35"/>
      <c r="V41" s="35"/>
      <c r="W41" s="35"/>
      <c r="X41" s="35"/>
    </row>
    <row r="42" spans="1:24" s="4" customFormat="1" ht="20" customHeight="1">
      <c r="A42" s="24" t="s">
        <v>8</v>
      </c>
      <c r="B42" s="15"/>
      <c r="C42" s="15"/>
      <c r="D42" s="15"/>
      <c r="E42" s="15"/>
      <c r="F42" s="15">
        <v>1</v>
      </c>
      <c r="G42" s="15"/>
      <c r="H42" s="15"/>
      <c r="I42" s="15"/>
      <c r="J42" s="15"/>
      <c r="K42" s="17"/>
      <c r="L42" s="21">
        <f>+SUM(B42:K42)</f>
        <v>1</v>
      </c>
      <c r="M42" s="18">
        <f>VLOOKUP(A42,Général!$A$3:$L$111,12,FALSE)</f>
        <v>100</v>
      </c>
      <c r="N42" s="15">
        <f>VLOOKUP(A42,Participation!$A$2:$L$100,12,FALSE)</f>
        <v>7</v>
      </c>
      <c r="O42" s="35"/>
      <c r="P42" s="35"/>
      <c r="Q42" s="35"/>
      <c r="R42" s="35"/>
      <c r="S42" s="35"/>
      <c r="T42" s="35"/>
      <c r="U42" s="35"/>
      <c r="V42" s="35"/>
      <c r="W42" s="35"/>
      <c r="X42" s="35"/>
    </row>
    <row r="43" spans="1:24" s="4" customFormat="1" ht="20" customHeight="1">
      <c r="A43" s="24" t="s">
        <v>26</v>
      </c>
      <c r="B43" s="15"/>
      <c r="C43" s="15"/>
      <c r="D43" s="15"/>
      <c r="E43" s="15">
        <v>1</v>
      </c>
      <c r="F43" s="15"/>
      <c r="G43" s="15"/>
      <c r="H43" s="15"/>
      <c r="I43" s="15"/>
      <c r="J43" s="15"/>
      <c r="K43" s="17"/>
      <c r="L43" s="21">
        <f>+SUM(B43:K43)</f>
        <v>1</v>
      </c>
      <c r="M43" s="18">
        <f>VLOOKUP(A43,Général!$A$3:$L$111,12,FALSE)</f>
        <v>0</v>
      </c>
      <c r="N43" s="15">
        <f>VLOOKUP(A43,Participation!$A$2:$L$100,12,FALSE)</f>
        <v>3</v>
      </c>
      <c r="O43" s="35"/>
      <c r="P43" s="35"/>
      <c r="Q43" s="35"/>
      <c r="R43" s="35"/>
      <c r="S43" s="35"/>
      <c r="T43" s="35"/>
      <c r="U43" s="35"/>
      <c r="V43" s="35"/>
      <c r="W43" s="35"/>
      <c r="X43" s="35"/>
    </row>
    <row r="44" spans="1:24" s="4" customFormat="1" ht="20" customHeight="1">
      <c r="A44" s="24" t="s">
        <v>77</v>
      </c>
      <c r="B44" s="15"/>
      <c r="C44" s="15"/>
      <c r="D44" s="15"/>
      <c r="E44" s="15"/>
      <c r="F44" s="15"/>
      <c r="G44" s="15"/>
      <c r="H44" s="15">
        <v>1</v>
      </c>
      <c r="I44" s="15"/>
      <c r="J44" s="15"/>
      <c r="K44" s="17"/>
      <c r="L44" s="21">
        <f>+SUM(B44:K44)</f>
        <v>1</v>
      </c>
      <c r="M44" s="18">
        <f>VLOOKUP(A44,Général!$A$3:$L$111,12,FALSE)</f>
        <v>0</v>
      </c>
      <c r="N44" s="15">
        <f>VLOOKUP(A44,Participation!$A$2:$L$100,12,FALSE)</f>
        <v>2</v>
      </c>
      <c r="O44" s="35"/>
      <c r="P44" s="35"/>
      <c r="Q44" s="35"/>
      <c r="R44" s="35"/>
      <c r="S44" s="35"/>
      <c r="T44" s="35"/>
      <c r="U44" s="35"/>
      <c r="V44" s="35"/>
      <c r="W44" s="35"/>
      <c r="X44" s="35"/>
    </row>
    <row r="45" spans="1:24" s="4" customFormat="1" ht="20" customHeight="1">
      <c r="A45" s="24" t="s">
        <v>36</v>
      </c>
      <c r="B45" s="15"/>
      <c r="C45" s="15"/>
      <c r="D45" s="15"/>
      <c r="E45" s="15"/>
      <c r="F45" s="15"/>
      <c r="G45" s="15"/>
      <c r="H45" s="15"/>
      <c r="I45" s="15"/>
      <c r="J45" s="15"/>
      <c r="K45" s="17"/>
      <c r="L45" s="21">
        <f>+SUM(B45:K45)</f>
        <v>0</v>
      </c>
      <c r="M45" s="18">
        <f>VLOOKUP(A45,Général!$A$3:$L$111,12,FALSE)</f>
        <v>300</v>
      </c>
      <c r="N45" s="15">
        <f>VLOOKUP(A45,Participation!$A$2:$L$100,12,FALSE)</f>
        <v>7</v>
      </c>
      <c r="O45" s="35"/>
      <c r="P45" s="35"/>
      <c r="Q45" s="35"/>
      <c r="R45" s="35"/>
      <c r="S45" s="35"/>
      <c r="T45" s="35"/>
      <c r="U45" s="35"/>
      <c r="V45" s="35"/>
      <c r="W45" s="35"/>
      <c r="X45" s="35"/>
    </row>
    <row r="46" spans="1:24" s="4" customFormat="1" ht="20" customHeight="1">
      <c r="A46" s="24" t="s">
        <v>79</v>
      </c>
      <c r="B46" s="15"/>
      <c r="C46" s="15"/>
      <c r="D46" s="15"/>
      <c r="E46" s="15"/>
      <c r="F46" s="15"/>
      <c r="G46" s="15"/>
      <c r="H46" s="15"/>
      <c r="I46" s="15"/>
      <c r="J46" s="15"/>
      <c r="K46" s="17"/>
      <c r="L46" s="21">
        <f>+SUM(B46:K46)</f>
        <v>0</v>
      </c>
      <c r="M46" s="18">
        <f>VLOOKUP(A46,Général!$A$3:$L$111,12,FALSE)</f>
        <v>300</v>
      </c>
      <c r="N46" s="15">
        <f>VLOOKUP(A46,Participation!$A$2:$L$100,12,FALSE)</f>
        <v>3</v>
      </c>
      <c r="O46" s="35"/>
      <c r="P46" s="35"/>
      <c r="Q46" s="35"/>
      <c r="R46" s="35"/>
      <c r="S46" s="35"/>
      <c r="T46" s="35"/>
      <c r="U46" s="35"/>
      <c r="V46" s="35"/>
      <c r="W46" s="35"/>
      <c r="X46" s="35"/>
    </row>
    <row r="47" spans="1:24" s="4" customFormat="1" ht="20" customHeight="1">
      <c r="A47" s="24" t="s">
        <v>75</v>
      </c>
      <c r="B47" s="15"/>
      <c r="C47" s="15"/>
      <c r="D47" s="15"/>
      <c r="E47" s="15"/>
      <c r="F47" s="15"/>
      <c r="G47" s="15"/>
      <c r="H47" s="15"/>
      <c r="I47" s="15"/>
      <c r="J47" s="15"/>
      <c r="K47" s="17"/>
      <c r="L47" s="21">
        <f>+SUM(B47:K47)</f>
        <v>0</v>
      </c>
      <c r="M47" s="18">
        <f>VLOOKUP(A47,Général!$A$3:$L$111,12,FALSE)</f>
        <v>200</v>
      </c>
      <c r="N47" s="15">
        <f>VLOOKUP(A47,Participation!$A$2:$L$100,12,FALSE)</f>
        <v>2</v>
      </c>
      <c r="O47" s="35"/>
      <c r="P47" s="35"/>
      <c r="Q47" s="35"/>
      <c r="R47" s="35"/>
      <c r="S47" s="35"/>
      <c r="T47" s="35"/>
      <c r="U47" s="35"/>
      <c r="V47" s="35"/>
      <c r="W47" s="35"/>
      <c r="X47" s="35"/>
    </row>
    <row r="48" spans="1:24" s="4" customFormat="1" ht="20" customHeight="1">
      <c r="A48" s="24" t="s">
        <v>39</v>
      </c>
      <c r="B48" s="15"/>
      <c r="C48" s="15"/>
      <c r="D48" s="15"/>
      <c r="E48" s="15"/>
      <c r="F48" s="15"/>
      <c r="G48" s="15"/>
      <c r="H48" s="15"/>
      <c r="I48" s="15"/>
      <c r="J48" s="15"/>
      <c r="K48" s="17"/>
      <c r="L48" s="21">
        <f>+SUM(B48:K48)</f>
        <v>0</v>
      </c>
      <c r="M48" s="18">
        <f>VLOOKUP(A48,Général!$A$3:$L$111,12,FALSE)</f>
        <v>0</v>
      </c>
      <c r="N48" s="15">
        <f>VLOOKUP(A48,Participation!$A$2:$L$100,12,FALSE)</f>
        <v>4</v>
      </c>
      <c r="O48" s="35"/>
      <c r="P48" s="35"/>
      <c r="Q48" s="35"/>
      <c r="R48" s="35"/>
      <c r="S48" s="35"/>
      <c r="T48" s="35"/>
      <c r="U48" s="35"/>
      <c r="V48" s="35"/>
      <c r="W48" s="35"/>
      <c r="X48" s="35"/>
    </row>
    <row r="49" spans="1:28" s="4" customFormat="1" ht="20" customHeight="1">
      <c r="A49" s="24" t="s">
        <v>48</v>
      </c>
      <c r="B49" s="15"/>
      <c r="C49" s="15"/>
      <c r="D49" s="15"/>
      <c r="E49" s="15"/>
      <c r="F49" s="15"/>
      <c r="G49" s="15"/>
      <c r="H49" s="15"/>
      <c r="I49" s="15"/>
      <c r="J49" s="15"/>
      <c r="K49" s="17"/>
      <c r="L49" s="21">
        <f>+SUM(B49:K49)</f>
        <v>0</v>
      </c>
      <c r="M49" s="18">
        <f>VLOOKUP(A49,Général!$A$3:$L$111,12,FALSE)</f>
        <v>0</v>
      </c>
      <c r="N49" s="15">
        <f>VLOOKUP(A49,Participation!$A$2:$L$100,12,FALSE)</f>
        <v>3</v>
      </c>
      <c r="O49" s="35"/>
      <c r="P49" s="35"/>
      <c r="Q49" s="35"/>
      <c r="R49" s="35"/>
      <c r="S49" s="35"/>
      <c r="T49" s="35"/>
      <c r="U49" s="35"/>
      <c r="V49" s="35"/>
      <c r="W49" s="35"/>
      <c r="X49" s="35"/>
    </row>
    <row r="50" spans="1:28" s="4" customFormat="1" ht="20" customHeight="1">
      <c r="A50" s="24" t="s">
        <v>41</v>
      </c>
      <c r="B50" s="15"/>
      <c r="C50" s="15"/>
      <c r="D50" s="15"/>
      <c r="E50" s="15"/>
      <c r="F50" s="15"/>
      <c r="G50" s="15"/>
      <c r="H50" s="15"/>
      <c r="I50" s="15"/>
      <c r="J50" s="15"/>
      <c r="K50" s="17"/>
      <c r="L50" s="21">
        <f>+SUM(B50:K50)</f>
        <v>0</v>
      </c>
      <c r="M50" s="18">
        <f>VLOOKUP(A50,Général!$A$3:$L$111,12,FALSE)</f>
        <v>0</v>
      </c>
      <c r="N50" s="15">
        <f>VLOOKUP(A50,Participation!$A$2:$L$100,12,FALSE)</f>
        <v>2</v>
      </c>
      <c r="O50" s="35"/>
      <c r="P50" s="35"/>
      <c r="Q50" s="35"/>
      <c r="R50" s="35"/>
      <c r="S50" s="35"/>
      <c r="T50" s="35"/>
      <c r="U50" s="35"/>
      <c r="V50" s="35"/>
      <c r="W50" s="35"/>
      <c r="X50" s="35"/>
    </row>
    <row r="51" spans="1:28" s="4" customFormat="1" ht="20" customHeight="1">
      <c r="A51" s="24" t="s">
        <v>44</v>
      </c>
      <c r="B51" s="15"/>
      <c r="C51" s="15"/>
      <c r="D51" s="15"/>
      <c r="E51" s="15"/>
      <c r="F51" s="15"/>
      <c r="G51" s="15"/>
      <c r="H51" s="15"/>
      <c r="I51" s="15"/>
      <c r="J51" s="15"/>
      <c r="K51" s="17"/>
      <c r="L51" s="21">
        <f>+SUM(B51:K51)</f>
        <v>0</v>
      </c>
      <c r="M51" s="18">
        <f>VLOOKUP(A51,Général!$A$3:$L$111,12,FALSE)</f>
        <v>0</v>
      </c>
      <c r="N51" s="15">
        <f>VLOOKUP(A51,Participation!$A$2:$L$100,12,FALSE)</f>
        <v>2</v>
      </c>
      <c r="O51" s="35"/>
      <c r="P51" s="35"/>
      <c r="Q51" s="35"/>
      <c r="R51" s="35"/>
      <c r="S51" s="35"/>
      <c r="T51" s="35"/>
      <c r="U51" s="35"/>
      <c r="V51" s="35"/>
      <c r="W51" s="35"/>
      <c r="X51" s="35"/>
    </row>
    <row r="52" spans="1:28" s="4" customFormat="1" ht="20" customHeight="1">
      <c r="A52" s="24" t="s">
        <v>35</v>
      </c>
      <c r="B52" s="15"/>
      <c r="C52" s="15"/>
      <c r="D52" s="15"/>
      <c r="E52" s="15"/>
      <c r="F52" s="15"/>
      <c r="G52" s="15"/>
      <c r="H52" s="15"/>
      <c r="I52" s="15"/>
      <c r="J52" s="15"/>
      <c r="K52" s="17"/>
      <c r="L52" s="21">
        <f>+SUM(B52:K52)</f>
        <v>0</v>
      </c>
      <c r="M52" s="18">
        <f>VLOOKUP(A52,Général!$A$3:$L$111,12,FALSE)</f>
        <v>0</v>
      </c>
      <c r="N52" s="15">
        <f>VLOOKUP(A52,Participation!$A$2:$L$100,12,FALSE)</f>
        <v>2</v>
      </c>
      <c r="O52" s="35"/>
      <c r="P52" s="35"/>
      <c r="Q52" s="35"/>
      <c r="R52" s="35"/>
      <c r="S52" s="35"/>
      <c r="T52" s="35"/>
      <c r="U52" s="35"/>
      <c r="V52" s="35"/>
      <c r="W52" s="35"/>
      <c r="X52" s="35"/>
    </row>
    <row r="53" spans="1:28" s="4" customFormat="1" ht="20" customHeight="1">
      <c r="A53" s="24" t="s">
        <v>81</v>
      </c>
      <c r="B53" s="15"/>
      <c r="C53" s="15"/>
      <c r="D53" s="15"/>
      <c r="E53" s="15"/>
      <c r="F53" s="15"/>
      <c r="G53" s="15"/>
      <c r="H53" s="15"/>
      <c r="I53" s="15"/>
      <c r="J53" s="15"/>
      <c r="K53" s="17"/>
      <c r="L53" s="21">
        <f>+SUM(B53:K53)</f>
        <v>0</v>
      </c>
      <c r="M53" s="18">
        <f>VLOOKUP(A53,Général!$A$3:$L$111,12,FALSE)</f>
        <v>0</v>
      </c>
      <c r="N53" s="15">
        <f>VLOOKUP(A53,Participation!$A$2:$L$100,12,FALSE)</f>
        <v>1</v>
      </c>
      <c r="O53" s="35"/>
      <c r="P53" s="35"/>
      <c r="Q53" s="35"/>
      <c r="R53" s="35"/>
      <c r="S53" s="35"/>
      <c r="T53" s="35"/>
      <c r="U53" s="35"/>
      <c r="V53" s="35"/>
      <c r="W53" s="35"/>
      <c r="X53" s="35"/>
    </row>
    <row r="54" spans="1:28" s="4" customFormat="1" ht="20" customHeight="1">
      <c r="A54" s="24" t="s">
        <v>80</v>
      </c>
      <c r="B54" s="15"/>
      <c r="C54" s="15"/>
      <c r="D54" s="15"/>
      <c r="E54" s="15"/>
      <c r="F54" s="15"/>
      <c r="G54" s="15"/>
      <c r="H54" s="15"/>
      <c r="I54" s="15"/>
      <c r="J54" s="15"/>
      <c r="K54" s="17"/>
      <c r="L54" s="21">
        <f>+SUM(B54:K54)</f>
        <v>0</v>
      </c>
      <c r="M54" s="18">
        <f>VLOOKUP(A54,Général!$A$3:$L$111,12,FALSE)</f>
        <v>0</v>
      </c>
      <c r="N54" s="15">
        <f>VLOOKUP(A54,Participation!$A$2:$L$100,12,FALSE)</f>
        <v>1</v>
      </c>
      <c r="O54" s="35"/>
      <c r="P54" s="35"/>
      <c r="Q54" s="35"/>
      <c r="R54" s="35"/>
      <c r="S54" s="35"/>
      <c r="T54" s="35"/>
      <c r="U54" s="35"/>
      <c r="V54" s="35"/>
      <c r="W54" s="35"/>
      <c r="X54" s="35"/>
    </row>
    <row r="55" spans="1:28" s="4" customFormat="1" ht="20" customHeight="1">
      <c r="A55" s="24" t="s">
        <v>73</v>
      </c>
      <c r="B55" s="15"/>
      <c r="C55" s="15"/>
      <c r="D55" s="15"/>
      <c r="E55" s="15"/>
      <c r="F55" s="15"/>
      <c r="G55" s="15"/>
      <c r="H55" s="15"/>
      <c r="I55" s="15"/>
      <c r="J55" s="15"/>
      <c r="K55" s="17"/>
      <c r="L55" s="21">
        <f>+SUM(B55:K55)</f>
        <v>0</v>
      </c>
      <c r="M55" s="18">
        <f>VLOOKUP(A55,Général!$A$3:$L$111,12,FALSE)</f>
        <v>0</v>
      </c>
      <c r="N55" s="15">
        <f>VLOOKUP(A55,Participation!$A$2:$L$100,12,FALSE)</f>
        <v>1</v>
      </c>
      <c r="O55" s="35"/>
      <c r="P55" s="35"/>
      <c r="Q55" s="35"/>
      <c r="R55" s="35"/>
      <c r="S55" s="35"/>
      <c r="T55" s="35"/>
      <c r="U55" s="35"/>
      <c r="V55" s="35"/>
      <c r="W55" s="35"/>
      <c r="X55" s="35"/>
    </row>
    <row r="56" spans="1:28" s="4" customFormat="1" ht="20" customHeight="1">
      <c r="A56" s="24" t="s">
        <v>83</v>
      </c>
      <c r="B56" s="15"/>
      <c r="C56" s="15"/>
      <c r="D56" s="15"/>
      <c r="E56" s="15"/>
      <c r="F56" s="15"/>
      <c r="G56" s="15"/>
      <c r="H56" s="15"/>
      <c r="I56" s="15"/>
      <c r="J56" s="15"/>
      <c r="K56" s="17"/>
      <c r="L56" s="21">
        <f>+SUM(B56:K56)</f>
        <v>0</v>
      </c>
      <c r="M56" s="18">
        <f>VLOOKUP(A56,Général!$A$3:$L$111,12,FALSE)</f>
        <v>0</v>
      </c>
      <c r="N56" s="15">
        <f>VLOOKUP(A56,Participation!$A$2:$L$100,12,FALSE)</f>
        <v>1</v>
      </c>
      <c r="O56" s="35"/>
      <c r="P56" s="35"/>
      <c r="Q56" s="35"/>
      <c r="R56" s="35"/>
      <c r="S56" s="35"/>
      <c r="T56" s="35"/>
      <c r="U56" s="35"/>
      <c r="V56" s="35"/>
      <c r="W56" s="35"/>
      <c r="X56" s="35"/>
    </row>
    <row r="57" spans="1:28" s="4" customFormat="1" ht="20" customHeight="1">
      <c r="A57" s="24" t="s">
        <v>72</v>
      </c>
      <c r="B57" s="15"/>
      <c r="C57" s="15"/>
      <c r="D57" s="15"/>
      <c r="E57" s="15"/>
      <c r="F57" s="15"/>
      <c r="G57" s="15"/>
      <c r="H57" s="15"/>
      <c r="I57" s="15"/>
      <c r="J57" s="15"/>
      <c r="K57" s="17"/>
      <c r="L57" s="21">
        <f>+SUM(B57:K57)</f>
        <v>0</v>
      </c>
      <c r="M57" s="18">
        <f>VLOOKUP(A57,Général!$A$3:$L$111,12,FALSE)</f>
        <v>0</v>
      </c>
      <c r="N57" s="15">
        <f>VLOOKUP(A57,Participation!$A$2:$L$100,12,FALSE)</f>
        <v>1</v>
      </c>
      <c r="O57" s="35"/>
      <c r="P57" s="35"/>
      <c r="Q57" s="35"/>
      <c r="R57" s="35"/>
      <c r="S57" s="35"/>
      <c r="T57" s="35"/>
      <c r="U57" s="35"/>
      <c r="V57" s="35"/>
      <c r="W57" s="35"/>
      <c r="X57" s="35"/>
    </row>
    <row r="58" spans="1:28" s="4" customFormat="1" ht="20" customHeight="1">
      <c r="A58" s="24" t="s">
        <v>52</v>
      </c>
      <c r="B58" s="15"/>
      <c r="C58" s="15"/>
      <c r="D58" s="15"/>
      <c r="E58" s="15"/>
      <c r="F58" s="15"/>
      <c r="G58" s="15"/>
      <c r="H58" s="15"/>
      <c r="I58" s="15"/>
      <c r="J58" s="15"/>
      <c r="K58" s="17"/>
      <c r="L58" s="21">
        <f>+SUM(B58:K58)</f>
        <v>0</v>
      </c>
      <c r="M58" s="18">
        <f>VLOOKUP(A58,Général!$A$3:$L$111,12,FALSE)</f>
        <v>0</v>
      </c>
      <c r="N58" s="15">
        <f>VLOOKUP(A58,Participation!$A$2:$L$100,12,FALSE)</f>
        <v>1</v>
      </c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</row>
    <row r="59" spans="1:28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</row>
    <row r="60" spans="1:28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</row>
    <row r="61" spans="1:28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</row>
    <row r="62" spans="1:28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</row>
    <row r="63" spans="1:28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</row>
    <row r="64" spans="1:28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</row>
    <row r="65" spans="1:28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</row>
    <row r="66" spans="1:28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</row>
    <row r="67" spans="1:28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</row>
    <row r="68" spans="1:28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</row>
    <row r="69" spans="1:28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</row>
    <row r="70" spans="1:28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</row>
    <row r="71" spans="1:28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</row>
    <row r="72" spans="1:28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</row>
    <row r="73" spans="1:28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</row>
    <row r="74" spans="1:28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</row>
    <row r="75" spans="1:28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</row>
    <row r="76" spans="1:28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</row>
    <row r="77" spans="1:28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</row>
    <row r="78" spans="1:28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</row>
    <row r="79" spans="1:28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</row>
    <row r="80" spans="1:28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</row>
    <row r="81" spans="1:28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</row>
    <row r="82" spans="1:28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</row>
    <row r="83" spans="1:28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</row>
    <row r="84" spans="1:28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</row>
    <row r="85" spans="1:28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</row>
    <row r="86" spans="1:28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</row>
    <row r="87" spans="1:28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</row>
    <row r="88" spans="1:28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</row>
    <row r="89" spans="1:28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</row>
    <row r="90" spans="1:28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</row>
    <row r="91" spans="1:28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</row>
    <row r="92" spans="1:28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</row>
    <row r="93" spans="1:28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</row>
    <row r="94" spans="1:28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</row>
    <row r="95" spans="1:28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</row>
    <row r="96" spans="1:28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</row>
    <row r="97" spans="1:28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</row>
    <row r="98" spans="1:28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</row>
    <row r="99" spans="1:28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</row>
    <row r="100" spans="1:28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</row>
    <row r="101" spans="1:28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</row>
    <row r="102" spans="1:28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</row>
    <row r="103" spans="1:28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</row>
    <row r="104" spans="1:28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</row>
    <row r="105" spans="1:28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</row>
    <row r="106" spans="1:28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</row>
    <row r="107" spans="1:28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</row>
    <row r="108" spans="1:28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</row>
    <row r="109" spans="1:28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</row>
    <row r="110" spans="1:28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</row>
    <row r="111" spans="1:28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</row>
    <row r="112" spans="1:28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</row>
    <row r="113" spans="1:28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</row>
    <row r="114" spans="1:28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</row>
    <row r="115" spans="1:28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</row>
    <row r="116" spans="1:28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</row>
    <row r="117" spans="1:28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</row>
    <row r="118" spans="1:28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</row>
    <row r="119" spans="1:28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</row>
    <row r="120" spans="1:28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</row>
    <row r="121" spans="1:28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</row>
    <row r="122" spans="1:28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</row>
    <row r="123" spans="1:28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</row>
    <row r="124" spans="1:28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</row>
    <row r="125" spans="1:28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</row>
    <row r="126" spans="1:28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</row>
  </sheetData>
  <mergeCells count="1">
    <mergeCell ref="A2:O2"/>
  </mergeCells>
  <pageMargins left="0.7" right="0.7" top="0.75" bottom="0.75" header="0.3" footer="0.3"/>
  <tableParts count="2">
    <tablePart r:id="rId1"/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1</vt:i4>
      </vt:variant>
    </vt:vector>
  </HeadingPairs>
  <TitlesOfParts>
    <vt:vector size="10" baseType="lpstr">
      <vt:lpstr>Synthèse</vt:lpstr>
      <vt:lpstr>Général</vt:lpstr>
      <vt:lpstr>Participation</vt:lpstr>
      <vt:lpstr>Crédit</vt:lpstr>
      <vt:lpstr>Kill</vt:lpstr>
      <vt:lpstr>Feuil2</vt:lpstr>
      <vt:lpstr>Feuil1</vt:lpstr>
      <vt:lpstr>Feuil3</vt:lpstr>
      <vt:lpstr>Feuil4</vt:lpstr>
      <vt:lpstr>Synthèse!Zone_d_impression</vt:lpstr>
    </vt:vector>
  </TitlesOfParts>
  <Company>Carrefour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FRCMKKM</dc:creator>
  <cp:lastModifiedBy>FRCMKKM</cp:lastModifiedBy>
  <cp:lastPrinted>2021-08-27T07:53:07Z</cp:lastPrinted>
  <dcterms:created xsi:type="dcterms:W3CDTF">2021-07-23T07:49:34Z</dcterms:created>
  <dcterms:modified xsi:type="dcterms:W3CDTF">2021-08-27T07:53:22Z</dcterms:modified>
</cp:coreProperties>
</file>